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IMPEZA\"/>
    </mc:Choice>
  </mc:AlternateContent>
  <bookViews>
    <workbookView xWindow="0" yWindow="0" windowWidth="17970" windowHeight="6045"/>
  </bookViews>
  <sheets>
    <sheet name="COMPOSIÇÃO MAO-DE-OBRA" sheetId="1" r:id="rId1"/>
    <sheet name="COMPOSIÇÃO FERRAMENTAS E EQUIPA" sheetId="2" r:id="rId2"/>
    <sheet name="QUADRO DEMONST.GERAL" sheetId="3" r:id="rId3"/>
  </sheets>
  <definedNames>
    <definedName name="_Toc506973105" localSheetId="0">'COMPOSIÇÃO MAO-DE-OBRA'!#REF!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 s="1"/>
  <c r="B4" i="2" l="1"/>
  <c r="B5" i="2"/>
  <c r="B6" i="2"/>
  <c r="B7" i="2"/>
  <c r="E9" i="3"/>
  <c r="B9" i="3"/>
  <c r="B8" i="3"/>
  <c r="B7" i="3"/>
  <c r="B6" i="3"/>
  <c r="E7" i="2"/>
  <c r="B46" i="2" l="1"/>
  <c r="F21" i="2"/>
  <c r="F20" i="2"/>
  <c r="F19" i="2"/>
  <c r="F18" i="2"/>
  <c r="F17" i="2"/>
  <c r="F16" i="2"/>
  <c r="F15" i="2"/>
  <c r="F14" i="2"/>
  <c r="F13" i="2"/>
  <c r="F12" i="2"/>
  <c r="B81" i="1"/>
  <c r="F53" i="1"/>
  <c r="F52" i="1"/>
  <c r="F51" i="1"/>
  <c r="F50" i="1"/>
  <c r="F49" i="1"/>
  <c r="F48" i="1"/>
  <c r="F47" i="1"/>
  <c r="F46" i="1"/>
  <c r="F45" i="1"/>
  <c r="F44" i="1"/>
  <c r="F38" i="1"/>
  <c r="F39" i="1" s="1"/>
  <c r="F93" i="1" s="1"/>
  <c r="D34" i="1"/>
  <c r="F91" i="1" l="1"/>
  <c r="F30" i="1"/>
  <c r="F33" i="1"/>
  <c r="F26" i="1"/>
  <c r="F22" i="2"/>
  <c r="F54" i="1"/>
  <c r="F94" i="1" s="1"/>
  <c r="F27" i="1"/>
  <c r="F31" i="1"/>
  <c r="F28" i="1"/>
  <c r="F32" i="1"/>
  <c r="F29" i="1"/>
  <c r="F57" i="2" l="1"/>
  <c r="F58" i="2" s="1"/>
  <c r="F27" i="2"/>
  <c r="F35" i="2" s="1"/>
  <c r="F36" i="2" s="1"/>
  <c r="F34" i="1"/>
  <c r="F37" i="2" l="1"/>
  <c r="F38" i="2" s="1"/>
  <c r="F39" i="2" s="1"/>
  <c r="C49" i="2" s="1"/>
  <c r="C50" i="2" s="1"/>
  <c r="C44" i="2" s="1"/>
  <c r="E44" i="2" s="1"/>
  <c r="F56" i="1"/>
  <c r="F62" i="1" s="1"/>
  <c r="F70" i="1" s="1"/>
  <c r="F71" i="1" s="1"/>
  <c r="F92" i="1"/>
  <c r="F95" i="1" s="1"/>
  <c r="C43" i="2" l="1"/>
  <c r="E43" i="2" s="1"/>
  <c r="C45" i="2"/>
  <c r="E45" i="2" s="1"/>
  <c r="F72" i="1"/>
  <c r="F73" i="1" s="1"/>
  <c r="F74" i="1" s="1"/>
  <c r="C84" i="1" s="1"/>
  <c r="C85" i="1" s="1"/>
  <c r="E46" i="2" l="1"/>
  <c r="F59" i="2" s="1"/>
  <c r="C79" i="1"/>
  <c r="E79" i="1" s="1"/>
  <c r="C78" i="1"/>
  <c r="E78" i="1" s="1"/>
  <c r="C80" i="1"/>
  <c r="E80" i="1" s="1"/>
  <c r="E81" i="1" l="1"/>
  <c r="F96" i="1" s="1"/>
  <c r="F97" i="1" s="1"/>
  <c r="E22" i="3" s="1"/>
  <c r="F22" i="3" s="1"/>
  <c r="F60" i="2"/>
  <c r="E23" i="3" s="1"/>
  <c r="F23" i="3" s="1"/>
  <c r="F24" i="3" l="1"/>
  <c r="E28" i="3" s="1"/>
  <c r="F28" i="3" s="1"/>
  <c r="F29" i="3" s="1"/>
</calcChain>
</file>

<file path=xl/sharedStrings.xml><?xml version="1.0" encoding="utf-8"?>
<sst xmlns="http://schemas.openxmlformats.org/spreadsheetml/2006/main" count="223" uniqueCount="125">
  <si>
    <t>CONTRATAÇÃO DE EMPRESA PARA PRESTAÇÃO DE SERVIÇOS DE LIMPEZA URBANA</t>
  </si>
  <si>
    <t>Data da apresentação da proposta</t>
  </si>
  <si>
    <t>____/_____/2018</t>
  </si>
  <si>
    <t>Município/UF</t>
  </si>
  <si>
    <t>Ibiraiaras/RS</t>
  </si>
  <si>
    <t>Ano Acordo, Convenção Coletiva de Trabalho</t>
  </si>
  <si>
    <t>Nº de meses de execução contratual</t>
  </si>
  <si>
    <t>Identificação do Serviço</t>
  </si>
  <si>
    <t>Serviços de Capina, Varrição e Pintura de Meio Fio, conforme especificações técnicas</t>
  </si>
  <si>
    <t>MODULO I - Composição da remuneração - Serviços Gerais</t>
  </si>
  <si>
    <t>Salário Base</t>
  </si>
  <si>
    <t>Total Da Remuneração MODULO I</t>
  </si>
  <si>
    <t>MODULO II - Encargos Sociais e demais direitos trabalhistas</t>
  </si>
  <si>
    <t>Discriminação</t>
  </si>
  <si>
    <t>%</t>
  </si>
  <si>
    <t>Total p/mês</t>
  </si>
  <si>
    <t>Férias</t>
  </si>
  <si>
    <t>1/3 das férias</t>
  </si>
  <si>
    <t>Inss empresa</t>
  </si>
  <si>
    <t>Fgts e multa</t>
  </si>
  <si>
    <t>Exames</t>
  </si>
  <si>
    <t>TOTAL MÓDULO II</t>
  </si>
  <si>
    <t>MODULO III -  Beneficios Mensais e Diários</t>
  </si>
  <si>
    <t>Valor Unitário</t>
  </si>
  <si>
    <t>Auxílio Alimentação - Conveção = x 22 (nº de dias trabalhados)</t>
  </si>
  <si>
    <t>TOTAL MÓDULO III</t>
  </si>
  <si>
    <t xml:space="preserve">MODULO IV - Insumos Diversos </t>
  </si>
  <si>
    <t>EPIS E Uniformes</t>
  </si>
  <si>
    <t>Unidade</t>
  </si>
  <si>
    <t>Mensal</t>
  </si>
  <si>
    <t>Camiseta</t>
  </si>
  <si>
    <t>Jaqueta</t>
  </si>
  <si>
    <t>Calça</t>
  </si>
  <si>
    <t>Botina</t>
  </si>
  <si>
    <t>Par</t>
  </si>
  <si>
    <t>Boné</t>
  </si>
  <si>
    <t>Capa de Chuva</t>
  </si>
  <si>
    <t>Bermuda</t>
  </si>
  <si>
    <t>Luva de Proteção</t>
  </si>
  <si>
    <t>Óculos de Proteção</t>
  </si>
  <si>
    <t>Protetor Auricular</t>
  </si>
  <si>
    <t>TOTAL MÓDULO IV</t>
  </si>
  <si>
    <t>QUADRO DE RESUMO DO CUSTO POR EMPREGADO</t>
  </si>
  <si>
    <t>Modulos</t>
  </si>
  <si>
    <t>Valor Total</t>
  </si>
  <si>
    <t xml:space="preserve">MODULO I - Composição da remuneração </t>
  </si>
  <si>
    <t xml:space="preserve">MODULO IV - Insumos Diversos-Equipamentos e Epis </t>
  </si>
  <si>
    <t>Valor total</t>
  </si>
  <si>
    <t>Custos Indiretos, Tributos e Lucro</t>
  </si>
  <si>
    <t>Valor Total Por empregado</t>
  </si>
  <si>
    <t>COMPONENTES</t>
  </si>
  <si>
    <t>Custos diretos (Soma modulos I, II, III, IV)</t>
  </si>
  <si>
    <t>-</t>
  </si>
  <si>
    <t>Custos Indiretios ( Administrativo e Despesas Financeiras</t>
  </si>
  <si>
    <t>Subtotal</t>
  </si>
  <si>
    <t>Lucro</t>
  </si>
  <si>
    <t>Total Valor mensal sem tributos</t>
  </si>
  <si>
    <t>TRIBUTOS</t>
  </si>
  <si>
    <t>PIS</t>
  </si>
  <si>
    <t>COFINS</t>
  </si>
  <si>
    <t>ISS</t>
  </si>
  <si>
    <t>TOTAL DOS TRIBUTOS</t>
  </si>
  <si>
    <t>VALOT TOTAL MENSAL DO SERVIÇO</t>
  </si>
  <si>
    <t>Valor R$</t>
  </si>
  <si>
    <t>Valor liquido de serviço por empregado (sem tributos)</t>
  </si>
  <si>
    <t>Valor liquido de serviço por empregado = VML/1-(% Tributos/100)</t>
  </si>
  <si>
    <t>TOTAL R$</t>
  </si>
  <si>
    <t xml:space="preserve">MODULO V - Insumos Diversos </t>
  </si>
  <si>
    <t>Ferramentas e Equipamentos</t>
  </si>
  <si>
    <t>Deprec.</t>
  </si>
  <si>
    <t>Soprador</t>
  </si>
  <si>
    <t>Roçadeira</t>
  </si>
  <si>
    <t>Carrinho de mão</t>
  </si>
  <si>
    <t>Vassoura de aço</t>
  </si>
  <si>
    <t>Unid</t>
  </si>
  <si>
    <t>Vassourão cabo inclinado</t>
  </si>
  <si>
    <t>Pá de Concha</t>
  </si>
  <si>
    <t>Sacos Plasticos</t>
  </si>
  <si>
    <t xml:space="preserve">Veículo </t>
  </si>
  <si>
    <t>Combustível</t>
  </si>
  <si>
    <t>lts</t>
  </si>
  <si>
    <t>Locação de escritório e vestiario</t>
  </si>
  <si>
    <t>TOTAL MÓDULO V</t>
  </si>
  <si>
    <t>QUADRO DE RESUMO Insumos Diversos  Ferramentas e equipamentos</t>
  </si>
  <si>
    <t>MODULO V - Insumos Diversos  Ferramentas e equipamentos</t>
  </si>
  <si>
    <t>Valor Total Mensal de Ferramentas e equipamentos</t>
  </si>
  <si>
    <t>QUADRO DEMONSTRATIVO - VALOR GLOBAL MENSAL</t>
  </si>
  <si>
    <t>Descrição</t>
  </si>
  <si>
    <t>Quantidade</t>
  </si>
  <si>
    <t>VALOR MENSAL</t>
  </si>
  <si>
    <t>VALOR TOTAL</t>
  </si>
  <si>
    <t>CUSTO MENSAL POR EMPREGADO</t>
  </si>
  <si>
    <t>CUSTO MENSAL Ferramentas e equipamentos</t>
  </si>
  <si>
    <t>VALOR TOTAL MENSAL</t>
  </si>
  <si>
    <t>COMPOSIÇÃO DOS CUSTOS MENSAIS POR EMPREGADO</t>
  </si>
  <si>
    <t>Custos diretos (soma dos modulos I, II, III, IV)</t>
  </si>
  <si>
    <t>Custos Indiretos (Administrativo e Despesas Financeiras</t>
  </si>
  <si>
    <t>Tributos (Pis, Cofins e ISS)</t>
  </si>
  <si>
    <t>Valor</t>
  </si>
  <si>
    <t>TOTAL GERAL POR EMPREGADO (soma dos modulos I, II, III, IV)</t>
  </si>
  <si>
    <t>CÁLCULO PARA CUSTOS INDIRETOS E LUCRO</t>
  </si>
  <si>
    <t>CÁLCULO PARA TRIBUTOS</t>
  </si>
  <si>
    <t>BASE DE CÁLCULO</t>
  </si>
  <si>
    <t>Soma de Ferramentas e Equipamentos</t>
  </si>
  <si>
    <t>Soma de ferramentas e equipamentos</t>
  </si>
  <si>
    <t>COMPOSIÇÃO DOS CUSTOS FERRAMENTAS E EQUIPAMENTOS</t>
  </si>
  <si>
    <t>VALOR TOTAL NO PERÍODO</t>
  </si>
  <si>
    <t>VALOR GLOBAL DA PROPOSTA POR PERÍODO</t>
  </si>
  <si>
    <t xml:space="preserve">OBS.: Base de Cálculo = VL/1-(5,65/100) </t>
  </si>
  <si>
    <t>BC= VL/0,9435 =</t>
  </si>
  <si>
    <t>DADOS DA EMPRESA</t>
  </si>
  <si>
    <t>Razão Social:</t>
  </si>
  <si>
    <t>CNPJ:</t>
  </si>
  <si>
    <t>Endereço:</t>
  </si>
  <si>
    <t>Fone:</t>
  </si>
  <si>
    <t>E-Mail:</t>
  </si>
  <si>
    <t>Assinatura do Representante Legal</t>
  </si>
  <si>
    <t>Insalubridade</t>
  </si>
  <si>
    <t>ANEXO VIII - PLANILHA DE COMPOSIÇÃO DE PREÇOS</t>
  </si>
  <si>
    <t>Aviso Prévio</t>
  </si>
  <si>
    <t>13º Salário - Gratificação Natalina</t>
  </si>
  <si>
    <t>Rat - Risco de Acidente Trabalhista</t>
  </si>
  <si>
    <t>12 meses</t>
  </si>
  <si>
    <t>VALOR GLOBAL MENSAL X 12 MESES DE CONTRATO</t>
  </si>
  <si>
    <t>Reg.MTE RS000015/2018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</si>
</sst>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R$&quot;\ * #,##0.00_ ;_ &quot;R$&quot;\ * \-#,##0.00_ ;_ &quot;R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ourier New"/>
      <family val="3"/>
    </font>
    <font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5" borderId="12" xfId="0" applyFont="1" applyFill="1" applyBorder="1"/>
    <xf numFmtId="44" fontId="3" fillId="5" borderId="12" xfId="0" applyNumberFormat="1" applyFont="1" applyFill="1" applyBorder="1" applyAlignment="1"/>
    <xf numFmtId="0" fontId="3" fillId="0" borderId="20" xfId="0" applyFont="1" applyBorder="1"/>
    <xf numFmtId="0" fontId="3" fillId="0" borderId="21" xfId="0" applyFont="1" applyBorder="1"/>
    <xf numFmtId="0" fontId="3" fillId="5" borderId="32" xfId="0" applyFont="1" applyFill="1" applyBorder="1"/>
    <xf numFmtId="44" fontId="3" fillId="5" borderId="32" xfId="0" applyNumberFormat="1" applyFont="1" applyFill="1" applyBorder="1" applyAlignment="1"/>
    <xf numFmtId="44" fontId="2" fillId="4" borderId="30" xfId="0" applyNumberFormat="1" applyFont="1" applyFill="1" applyBorder="1"/>
    <xf numFmtId="0" fontId="3" fillId="0" borderId="22" xfId="0" applyFont="1" applyBorder="1"/>
    <xf numFmtId="0" fontId="3" fillId="0" borderId="23" xfId="0" applyFont="1" applyBorder="1"/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4" fillId="0" borderId="21" xfId="0" applyFont="1" applyBorder="1" applyAlignment="1">
      <alignment horizontal="center"/>
    </xf>
    <xf numFmtId="44" fontId="5" fillId="0" borderId="21" xfId="0" applyNumberFormat="1" applyFont="1" applyBorder="1"/>
    <xf numFmtId="44" fontId="4" fillId="2" borderId="24" xfId="0" applyNumberFormat="1" applyFont="1" applyFill="1" applyBorder="1"/>
    <xf numFmtId="0" fontId="4" fillId="0" borderId="0" xfId="0" applyFont="1" applyBorder="1" applyAlignment="1">
      <alignment horizontal="center"/>
    </xf>
    <xf numFmtId="44" fontId="5" fillId="7" borderId="0" xfId="1" applyFont="1" applyFill="1" applyBorder="1" applyProtection="1">
      <protection locked="0"/>
    </xf>
    <xf numFmtId="44" fontId="4" fillId="2" borderId="23" xfId="1" applyFont="1" applyFill="1" applyBorder="1"/>
    <xf numFmtId="0" fontId="4" fillId="0" borderId="2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2" borderId="23" xfId="0" applyFont="1" applyFill="1" applyBorder="1"/>
    <xf numFmtId="0" fontId="5" fillId="0" borderId="7" xfId="0" applyFont="1" applyBorder="1"/>
    <xf numFmtId="0" fontId="5" fillId="0" borderId="8" xfId="0" applyFont="1" applyBorder="1"/>
    <xf numFmtId="44" fontId="4" fillId="3" borderId="13" xfId="1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5" borderId="12" xfId="0" applyFont="1" applyFill="1" applyBorder="1" applyAlignment="1">
      <alignment horizontal="center"/>
    </xf>
    <xf numFmtId="0" fontId="4" fillId="5" borderId="12" xfId="0" applyFont="1" applyFill="1" applyBorder="1"/>
    <xf numFmtId="44" fontId="4" fillId="5" borderId="12" xfId="1" applyFont="1" applyFill="1" applyBorder="1"/>
    <xf numFmtId="9" fontId="4" fillId="5" borderId="12" xfId="0" applyNumberFormat="1" applyFont="1" applyFill="1" applyBorder="1" applyAlignment="1">
      <alignment horizontal="center"/>
    </xf>
    <xf numFmtId="0" fontId="4" fillId="5" borderId="12" xfId="0" applyFont="1" applyFill="1" applyBorder="1" applyAlignment="1">
      <alignment horizontal="left"/>
    </xf>
    <xf numFmtId="10" fontId="4" fillId="5" borderId="12" xfId="0" applyNumberFormat="1" applyFont="1" applyFill="1" applyBorder="1" applyAlignment="1">
      <alignment horizontal="center"/>
    </xf>
    <xf numFmtId="9" fontId="4" fillId="7" borderId="12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/>
    </xf>
    <xf numFmtId="44" fontId="5" fillId="0" borderId="32" xfId="0" applyNumberFormat="1" applyFont="1" applyFill="1" applyBorder="1"/>
    <xf numFmtId="9" fontId="5" fillId="0" borderId="12" xfId="0" applyNumberFormat="1" applyFont="1" applyFill="1" applyBorder="1" applyAlignment="1">
      <alignment horizontal="center"/>
    </xf>
    <xf numFmtId="0" fontId="4" fillId="0" borderId="12" xfId="0" applyFont="1" applyFill="1" applyBorder="1"/>
    <xf numFmtId="44" fontId="4" fillId="0" borderId="32" xfId="0" applyNumberFormat="1" applyFont="1" applyFill="1" applyBorder="1"/>
    <xf numFmtId="0" fontId="4" fillId="5" borderId="29" xfId="0" applyFont="1" applyFill="1" applyBorder="1"/>
    <xf numFmtId="44" fontId="4" fillId="5" borderId="30" xfId="0" applyNumberFormat="1" applyFont="1" applyFill="1" applyBorder="1"/>
    <xf numFmtId="0" fontId="5" fillId="5" borderId="36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5" borderId="31" xfId="0" applyFont="1" applyFill="1" applyBorder="1"/>
    <xf numFmtId="10" fontId="5" fillId="5" borderId="12" xfId="0" applyNumberFormat="1" applyFont="1" applyFill="1" applyBorder="1" applyAlignment="1">
      <alignment horizontal="center"/>
    </xf>
    <xf numFmtId="9" fontId="5" fillId="5" borderId="12" xfId="0" applyNumberFormat="1" applyFont="1" applyFill="1" applyBorder="1" applyAlignment="1">
      <alignment horizontal="center"/>
    </xf>
    <xf numFmtId="9" fontId="5" fillId="7" borderId="12" xfId="0" applyNumberFormat="1" applyFont="1" applyFill="1" applyBorder="1" applyAlignment="1" applyProtection="1">
      <alignment horizontal="center"/>
      <protection locked="0"/>
    </xf>
    <xf numFmtId="10" fontId="5" fillId="5" borderId="12" xfId="0" applyNumberFormat="1" applyFont="1" applyFill="1" applyBorder="1"/>
    <xf numFmtId="0" fontId="5" fillId="5" borderId="33" xfId="0" applyFont="1" applyFill="1" applyBorder="1"/>
    <xf numFmtId="0" fontId="5" fillId="5" borderId="34" xfId="0" applyFont="1" applyFill="1" applyBorder="1"/>
    <xf numFmtId="0" fontId="5" fillId="5" borderId="35" xfId="0" applyFont="1" applyFill="1" applyBorder="1"/>
    <xf numFmtId="0" fontId="4" fillId="2" borderId="32" xfId="0" applyFont="1" applyFill="1" applyBorder="1" applyAlignment="1">
      <alignment horizontal="center"/>
    </xf>
    <xf numFmtId="44" fontId="4" fillId="2" borderId="32" xfId="0" applyNumberFormat="1" applyFont="1" applyFill="1" applyBorder="1" applyAlignment="1"/>
    <xf numFmtId="44" fontId="4" fillId="2" borderId="30" xfId="0" applyNumberFormat="1" applyFont="1" applyFill="1" applyBorder="1" applyAlignment="1"/>
    <xf numFmtId="9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44" fontId="4" fillId="0" borderId="0" xfId="0" applyNumberFormat="1" applyFont="1" applyBorder="1"/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44" fontId="4" fillId="5" borderId="32" xfId="1" applyFont="1" applyFill="1" applyBorder="1"/>
    <xf numFmtId="0" fontId="4" fillId="5" borderId="32" xfId="0" applyFont="1" applyFill="1" applyBorder="1"/>
    <xf numFmtId="0" fontId="3" fillId="5" borderId="1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7" borderId="18" xfId="0" applyFont="1" applyFill="1" applyBorder="1" applyAlignment="1" applyProtection="1">
      <alignment horizontal="left"/>
      <protection locked="0"/>
    </xf>
    <xf numFmtId="0" fontId="5" fillId="7" borderId="19" xfId="0" applyFont="1" applyFill="1" applyBorder="1" applyAlignment="1" applyProtection="1">
      <alignment horizontal="left"/>
      <protection locked="0"/>
    </xf>
    <xf numFmtId="0" fontId="5" fillId="7" borderId="0" xfId="0" applyFont="1" applyFill="1" applyBorder="1" applyAlignment="1" applyProtection="1">
      <alignment horizontal="left"/>
      <protection locked="0"/>
    </xf>
    <xf numFmtId="0" fontId="5" fillId="7" borderId="21" xfId="0" applyFont="1" applyFill="1" applyBorder="1" applyAlignment="1" applyProtection="1">
      <alignment horizontal="left"/>
      <protection locked="0"/>
    </xf>
    <xf numFmtId="0" fontId="5" fillId="0" borderId="2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0" fontId="5" fillId="0" borderId="0" xfId="0" applyNumberFormat="1" applyFont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5" fillId="0" borderId="20" xfId="0" applyFont="1" applyBorder="1" applyAlignment="1">
      <alignment horizontal="left"/>
    </xf>
    <xf numFmtId="44" fontId="5" fillId="7" borderId="0" xfId="1" applyFont="1" applyFill="1" applyBorder="1" applyAlignment="1" applyProtection="1">
      <alignment horizontal="center"/>
      <protection locked="0"/>
    </xf>
    <xf numFmtId="44" fontId="5" fillId="7" borderId="21" xfId="1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44" fontId="4" fillId="2" borderId="23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7" borderId="23" xfId="0" applyFont="1" applyFill="1" applyBorder="1" applyAlignment="1" applyProtection="1">
      <alignment horizontal="left"/>
      <protection locked="0"/>
    </xf>
    <xf numFmtId="0" fontId="5" fillId="7" borderId="24" xfId="0" applyFont="1" applyFill="1" applyBorder="1" applyAlignment="1" applyProtection="1">
      <alignment horizontal="left"/>
      <protection locked="0"/>
    </xf>
    <xf numFmtId="0" fontId="5" fillId="0" borderId="2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4" fontId="5" fillId="0" borderId="0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4" fillId="2" borderId="22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10" fontId="4" fillId="2" borderId="23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5" fillId="0" borderId="2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21" xfId="0" applyFont="1" applyBorder="1" applyAlignment="1">
      <alignment horizontal="center"/>
    </xf>
    <xf numFmtId="0" fontId="4" fillId="2" borderId="28" xfId="0" applyFont="1" applyFill="1" applyBorder="1" applyAlignment="1">
      <alignment horizontal="right"/>
    </xf>
    <xf numFmtId="0" fontId="4" fillId="2" borderId="29" xfId="0" applyFont="1" applyFill="1" applyBorder="1" applyAlignment="1">
      <alignment horizontal="right"/>
    </xf>
    <xf numFmtId="0" fontId="4" fillId="2" borderId="3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5" fillId="5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right"/>
    </xf>
    <xf numFmtId="0" fontId="5" fillId="5" borderId="31" xfId="0" applyFont="1" applyFill="1" applyBorder="1" applyAlignment="1">
      <alignment horizontal="left"/>
    </xf>
    <xf numFmtId="0" fontId="5" fillId="5" borderId="12" xfId="0" applyFont="1" applyFill="1" applyBorder="1" applyAlignment="1">
      <alignment horizontal="left"/>
    </xf>
    <xf numFmtId="0" fontId="4" fillId="5" borderId="28" xfId="0" applyFont="1" applyFill="1" applyBorder="1" applyAlignment="1">
      <alignment horizontal="right"/>
    </xf>
    <xf numFmtId="0" fontId="4" fillId="5" borderId="29" xfId="0" applyFont="1" applyFill="1" applyBorder="1" applyAlignment="1">
      <alignment horizontal="right"/>
    </xf>
    <xf numFmtId="0" fontId="4" fillId="5" borderId="25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right"/>
    </xf>
    <xf numFmtId="0" fontId="4" fillId="3" borderId="15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left" wrapText="1"/>
    </xf>
    <xf numFmtId="44" fontId="5" fillId="5" borderId="12" xfId="0" applyNumberFormat="1" applyFont="1" applyFill="1" applyBorder="1" applyAlignment="1">
      <alignment horizontal="center"/>
    </xf>
    <xf numFmtId="44" fontId="4" fillId="5" borderId="12" xfId="0" applyNumberFormat="1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left"/>
    </xf>
    <xf numFmtId="0" fontId="5" fillId="7" borderId="19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7" borderId="21" xfId="0" applyFont="1" applyFill="1" applyBorder="1" applyAlignment="1">
      <alignment horizontal="left"/>
    </xf>
    <xf numFmtId="0" fontId="5" fillId="7" borderId="23" xfId="0" applyFont="1" applyFill="1" applyBorder="1" applyAlignment="1">
      <alignment horizontal="left"/>
    </xf>
    <xf numFmtId="0" fontId="5" fillId="7" borderId="24" xfId="0" applyFont="1" applyFill="1" applyBorder="1" applyAlignment="1">
      <alignment horizontal="left"/>
    </xf>
    <xf numFmtId="0" fontId="4" fillId="5" borderId="31" xfId="0" applyFont="1" applyFill="1" applyBorder="1" applyAlignment="1">
      <alignment horizontal="left"/>
    </xf>
    <xf numFmtId="0" fontId="4" fillId="5" borderId="31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3" xfId="0" applyFont="1" applyFill="1" applyBorder="1" applyAlignment="1">
      <alignment horizontal="right"/>
    </xf>
    <xf numFmtId="0" fontId="4" fillId="2" borderId="34" xfId="0" applyFont="1" applyFill="1" applyBorder="1" applyAlignment="1">
      <alignment horizontal="right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4" borderId="38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right"/>
    </xf>
    <xf numFmtId="0" fontId="2" fillId="4" borderId="29" xfId="0" applyFont="1" applyFill="1" applyBorder="1" applyAlignment="1">
      <alignment horizontal="right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24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zoomScale="130" zoomScaleNormal="130" workbookViewId="0">
      <selection activeCell="E20" sqref="E20:F20"/>
    </sheetView>
  </sheetViews>
  <sheetFormatPr defaultRowHeight="13.5" x14ac:dyDescent="0.25"/>
  <cols>
    <col min="1" max="1" width="27.42578125" style="12" customWidth="1"/>
    <col min="2" max="2" width="9.140625" style="12"/>
    <col min="3" max="3" width="7" style="12" customWidth="1"/>
    <col min="4" max="4" width="13" style="12" customWidth="1"/>
    <col min="5" max="5" width="18.5703125" style="12" customWidth="1"/>
    <col min="6" max="6" width="16.42578125" style="12" customWidth="1"/>
    <col min="7" max="16384" width="9.140625" style="12"/>
  </cols>
  <sheetData>
    <row r="1" spans="1:6" ht="14.25" thickBot="1" x14ac:dyDescent="0.3">
      <c r="A1" s="72" t="s">
        <v>118</v>
      </c>
      <c r="B1" s="73"/>
      <c r="C1" s="73"/>
      <c r="D1" s="73"/>
      <c r="E1" s="73"/>
      <c r="F1" s="74"/>
    </row>
    <row r="2" spans="1:6" ht="14.25" thickBot="1" x14ac:dyDescent="0.3"/>
    <row r="3" spans="1:6" ht="14.25" thickBot="1" x14ac:dyDescent="0.3">
      <c r="A3" s="75" t="s">
        <v>0</v>
      </c>
      <c r="B3" s="76"/>
      <c r="C3" s="76"/>
      <c r="D3" s="76"/>
      <c r="E3" s="76"/>
      <c r="F3" s="77"/>
    </row>
    <row r="4" spans="1:6" ht="14.25" thickBot="1" x14ac:dyDescent="0.3"/>
    <row r="5" spans="1:6" ht="14.25" thickBot="1" x14ac:dyDescent="0.3">
      <c r="A5" s="90" t="s">
        <v>110</v>
      </c>
      <c r="B5" s="91"/>
      <c r="C5" s="91"/>
      <c r="D5" s="91"/>
      <c r="E5" s="91"/>
      <c r="F5" s="92"/>
    </row>
    <row r="6" spans="1:6" x14ac:dyDescent="0.25">
      <c r="A6" s="13" t="s">
        <v>111</v>
      </c>
      <c r="B6" s="93"/>
      <c r="C6" s="93"/>
      <c r="D6" s="93"/>
      <c r="E6" s="93"/>
      <c r="F6" s="94"/>
    </row>
    <row r="7" spans="1:6" x14ac:dyDescent="0.25">
      <c r="A7" s="13" t="s">
        <v>112</v>
      </c>
      <c r="B7" s="95"/>
      <c r="C7" s="95"/>
      <c r="D7" s="95"/>
      <c r="E7" s="14"/>
      <c r="F7" s="15"/>
    </row>
    <row r="8" spans="1:6" x14ac:dyDescent="0.25">
      <c r="A8" s="13" t="s">
        <v>113</v>
      </c>
      <c r="B8" s="95"/>
      <c r="C8" s="95"/>
      <c r="D8" s="95"/>
      <c r="E8" s="95"/>
      <c r="F8" s="96"/>
    </row>
    <row r="9" spans="1:6" ht="15.75" customHeight="1" thickBot="1" x14ac:dyDescent="0.3">
      <c r="A9" s="16" t="s">
        <v>114</v>
      </c>
      <c r="B9" s="112"/>
      <c r="C9" s="112"/>
      <c r="D9" s="17" t="s">
        <v>115</v>
      </c>
      <c r="E9" s="112"/>
      <c r="F9" s="113"/>
    </row>
    <row r="11" spans="1:6" x14ac:dyDescent="0.25">
      <c r="A11" s="78" t="s">
        <v>1</v>
      </c>
      <c r="B11" s="79"/>
      <c r="C11" s="79"/>
      <c r="D11" s="79"/>
      <c r="E11" s="80" t="s">
        <v>2</v>
      </c>
      <c r="F11" s="81"/>
    </row>
    <row r="12" spans="1:6" x14ac:dyDescent="0.25">
      <c r="A12" s="82" t="s">
        <v>3</v>
      </c>
      <c r="B12" s="83"/>
      <c r="C12" s="83"/>
      <c r="D12" s="83"/>
      <c r="E12" s="84" t="s">
        <v>4</v>
      </c>
      <c r="F12" s="85"/>
    </row>
    <row r="13" spans="1:6" x14ac:dyDescent="0.25">
      <c r="A13" s="82" t="s">
        <v>5</v>
      </c>
      <c r="B13" s="83"/>
      <c r="C13" s="83"/>
      <c r="D13" s="83"/>
      <c r="E13" s="84" t="s">
        <v>124</v>
      </c>
      <c r="F13" s="85"/>
    </row>
    <row r="14" spans="1:6" x14ac:dyDescent="0.25">
      <c r="A14" s="86" t="s">
        <v>6</v>
      </c>
      <c r="B14" s="87"/>
      <c r="C14" s="87"/>
      <c r="D14" s="87"/>
      <c r="E14" s="69" t="s">
        <v>122</v>
      </c>
      <c r="F14" s="88"/>
    </row>
    <row r="16" spans="1:6" x14ac:dyDescent="0.25">
      <c r="A16" s="89" t="s">
        <v>7</v>
      </c>
      <c r="B16" s="89"/>
      <c r="C16" s="89"/>
      <c r="D16" s="89"/>
      <c r="E16" s="89"/>
      <c r="F16" s="89"/>
    </row>
    <row r="17" spans="1:6" x14ac:dyDescent="0.25">
      <c r="A17" s="71" t="s">
        <v>8</v>
      </c>
      <c r="B17" s="71"/>
      <c r="C17" s="71"/>
      <c r="D17" s="71"/>
      <c r="E17" s="71"/>
      <c r="F17" s="71"/>
    </row>
    <row r="18" spans="1:6" ht="14.25" thickBot="1" x14ac:dyDescent="0.3">
      <c r="A18" s="14"/>
      <c r="B18" s="14"/>
      <c r="C18" s="14"/>
      <c r="D18" s="14"/>
      <c r="E18" s="14"/>
      <c r="F18" s="14"/>
    </row>
    <row r="19" spans="1:6" x14ac:dyDescent="0.25">
      <c r="A19" s="100" t="s">
        <v>9</v>
      </c>
      <c r="B19" s="101"/>
      <c r="C19" s="101"/>
      <c r="D19" s="101"/>
      <c r="E19" s="101"/>
      <c r="F19" s="102"/>
    </row>
    <row r="20" spans="1:6" x14ac:dyDescent="0.25">
      <c r="A20" s="103" t="s">
        <v>10</v>
      </c>
      <c r="B20" s="83"/>
      <c r="C20" s="83"/>
      <c r="D20" s="83"/>
      <c r="E20" s="104"/>
      <c r="F20" s="105"/>
    </row>
    <row r="21" spans="1:6" ht="15.75" customHeight="1" x14ac:dyDescent="0.25">
      <c r="A21" s="114" t="s">
        <v>117</v>
      </c>
      <c r="B21" s="115"/>
      <c r="C21" s="116">
        <v>0.2</v>
      </c>
      <c r="D21" s="117"/>
      <c r="E21" s="118">
        <f>E20*C21</f>
        <v>0</v>
      </c>
      <c r="F21" s="119"/>
    </row>
    <row r="22" spans="1:6" ht="14.25" thickBot="1" x14ac:dyDescent="0.3">
      <c r="A22" s="106" t="s">
        <v>11</v>
      </c>
      <c r="B22" s="107"/>
      <c r="C22" s="107"/>
      <c r="D22" s="107"/>
      <c r="E22" s="108">
        <f>SUM(E20:E21)</f>
        <v>0</v>
      </c>
      <c r="F22" s="109"/>
    </row>
    <row r="23" spans="1:6" ht="14.25" thickBot="1" x14ac:dyDescent="0.3"/>
    <row r="24" spans="1:6" x14ac:dyDescent="0.25">
      <c r="A24" s="100" t="s">
        <v>12</v>
      </c>
      <c r="B24" s="101"/>
      <c r="C24" s="101"/>
      <c r="D24" s="101"/>
      <c r="E24" s="101"/>
      <c r="F24" s="102"/>
    </row>
    <row r="25" spans="1:6" x14ac:dyDescent="0.25">
      <c r="A25" s="110" t="s">
        <v>13</v>
      </c>
      <c r="B25" s="111"/>
      <c r="C25" s="111"/>
      <c r="D25" s="111" t="s">
        <v>14</v>
      </c>
      <c r="E25" s="111"/>
      <c r="F25" s="18" t="s">
        <v>15</v>
      </c>
    </row>
    <row r="26" spans="1:6" x14ac:dyDescent="0.25">
      <c r="A26" s="97" t="s">
        <v>119</v>
      </c>
      <c r="B26" s="98"/>
      <c r="C26" s="98"/>
      <c r="D26" s="99">
        <v>8.3299999999999999E-2</v>
      </c>
      <c r="E26" s="84"/>
      <c r="F26" s="19">
        <f>E22*D26</f>
        <v>0</v>
      </c>
    </row>
    <row r="27" spans="1:6" x14ac:dyDescent="0.25">
      <c r="A27" s="97" t="s">
        <v>120</v>
      </c>
      <c r="B27" s="98"/>
      <c r="C27" s="98"/>
      <c r="D27" s="99">
        <v>8.3299999999999999E-2</v>
      </c>
      <c r="E27" s="84"/>
      <c r="F27" s="19">
        <f>E22*D27</f>
        <v>0</v>
      </c>
    </row>
    <row r="28" spans="1:6" x14ac:dyDescent="0.25">
      <c r="A28" s="97" t="s">
        <v>16</v>
      </c>
      <c r="B28" s="98"/>
      <c r="C28" s="98"/>
      <c r="D28" s="99">
        <v>8.3299999999999999E-2</v>
      </c>
      <c r="E28" s="84"/>
      <c r="F28" s="19">
        <f>E22*D28</f>
        <v>0</v>
      </c>
    </row>
    <row r="29" spans="1:6" x14ac:dyDescent="0.25">
      <c r="A29" s="97" t="s">
        <v>17</v>
      </c>
      <c r="B29" s="98"/>
      <c r="C29" s="98"/>
      <c r="D29" s="99">
        <v>2.7799999999999998E-2</v>
      </c>
      <c r="E29" s="84"/>
      <c r="F29" s="19">
        <f>E22*D29</f>
        <v>0</v>
      </c>
    </row>
    <row r="30" spans="1:6" x14ac:dyDescent="0.25">
      <c r="A30" s="97" t="s">
        <v>18</v>
      </c>
      <c r="B30" s="98"/>
      <c r="C30" s="98"/>
      <c r="D30" s="120">
        <v>0.2</v>
      </c>
      <c r="E30" s="84"/>
      <c r="F30" s="19">
        <f>E22*D30</f>
        <v>0</v>
      </c>
    </row>
    <row r="31" spans="1:6" x14ac:dyDescent="0.25">
      <c r="A31" s="97" t="s">
        <v>121</v>
      </c>
      <c r="B31" s="98"/>
      <c r="C31" s="98"/>
      <c r="D31" s="120">
        <v>0.03</v>
      </c>
      <c r="E31" s="84"/>
      <c r="F31" s="19">
        <f>E22*D31</f>
        <v>0</v>
      </c>
    </row>
    <row r="32" spans="1:6" x14ac:dyDescent="0.25">
      <c r="A32" s="97" t="s">
        <v>19</v>
      </c>
      <c r="B32" s="98"/>
      <c r="C32" s="98"/>
      <c r="D32" s="120">
        <v>0.12</v>
      </c>
      <c r="E32" s="84"/>
      <c r="F32" s="19">
        <f>E22*D32</f>
        <v>0</v>
      </c>
    </row>
    <row r="33" spans="1:6" x14ac:dyDescent="0.25">
      <c r="A33" s="97" t="s">
        <v>20</v>
      </c>
      <c r="B33" s="98"/>
      <c r="C33" s="98"/>
      <c r="D33" s="99">
        <v>6.0999999999999999E-2</v>
      </c>
      <c r="E33" s="84"/>
      <c r="F33" s="19">
        <f>E22*D33</f>
        <v>0</v>
      </c>
    </row>
    <row r="34" spans="1:6" ht="14.25" thickBot="1" x14ac:dyDescent="0.3">
      <c r="A34" s="121" t="s">
        <v>21</v>
      </c>
      <c r="B34" s="122"/>
      <c r="C34" s="122"/>
      <c r="D34" s="123">
        <f>SUM(D26:D33)</f>
        <v>0.68870000000000009</v>
      </c>
      <c r="E34" s="124"/>
      <c r="F34" s="20">
        <f>SUM(F26:F33)</f>
        <v>0</v>
      </c>
    </row>
    <row r="35" spans="1:6" ht="14.25" thickBot="1" x14ac:dyDescent="0.3"/>
    <row r="36" spans="1:6" x14ac:dyDescent="0.25">
      <c r="A36" s="100" t="s">
        <v>22</v>
      </c>
      <c r="B36" s="101"/>
      <c r="C36" s="101"/>
      <c r="D36" s="101"/>
      <c r="E36" s="101"/>
      <c r="F36" s="102"/>
    </row>
    <row r="37" spans="1:6" x14ac:dyDescent="0.25">
      <c r="A37" s="110" t="s">
        <v>13</v>
      </c>
      <c r="B37" s="111"/>
      <c r="C37" s="111"/>
      <c r="D37" s="111"/>
      <c r="E37" s="21" t="s">
        <v>23</v>
      </c>
      <c r="F37" s="18" t="s">
        <v>15</v>
      </c>
    </row>
    <row r="38" spans="1:6" ht="30" customHeight="1" x14ac:dyDescent="0.25">
      <c r="A38" s="125" t="s">
        <v>24</v>
      </c>
      <c r="B38" s="126"/>
      <c r="C38" s="126"/>
      <c r="D38" s="126"/>
      <c r="E38" s="22"/>
      <c r="F38" s="19">
        <f>E38*22</f>
        <v>0</v>
      </c>
    </row>
    <row r="39" spans="1:6" ht="15.75" customHeight="1" thickBot="1" x14ac:dyDescent="0.3">
      <c r="A39" s="121" t="s">
        <v>25</v>
      </c>
      <c r="B39" s="122"/>
      <c r="C39" s="122"/>
      <c r="D39" s="122"/>
      <c r="E39" s="23"/>
      <c r="F39" s="20">
        <f>SUM(F38:F38)</f>
        <v>0</v>
      </c>
    </row>
    <row r="40" spans="1:6" ht="14.25" thickBot="1" x14ac:dyDescent="0.3"/>
    <row r="41" spans="1:6" x14ac:dyDescent="0.25">
      <c r="A41" s="100" t="s">
        <v>26</v>
      </c>
      <c r="B41" s="101"/>
      <c r="C41" s="101"/>
      <c r="D41" s="101"/>
      <c r="E41" s="101"/>
      <c r="F41" s="102"/>
    </row>
    <row r="42" spans="1:6" x14ac:dyDescent="0.25">
      <c r="A42" s="110" t="s">
        <v>27</v>
      </c>
      <c r="B42" s="111"/>
      <c r="C42" s="111"/>
      <c r="D42" s="111"/>
      <c r="E42" s="111"/>
      <c r="F42" s="127"/>
    </row>
    <row r="43" spans="1:6" x14ac:dyDescent="0.25">
      <c r="A43" s="24" t="s">
        <v>13</v>
      </c>
      <c r="B43" s="111" t="s">
        <v>28</v>
      </c>
      <c r="C43" s="111"/>
      <c r="D43" s="21" t="s">
        <v>29</v>
      </c>
      <c r="E43" s="21" t="s">
        <v>23</v>
      </c>
      <c r="F43" s="18" t="s">
        <v>15</v>
      </c>
    </row>
    <row r="44" spans="1:6" x14ac:dyDescent="0.25">
      <c r="A44" s="13" t="s">
        <v>30</v>
      </c>
      <c r="B44" s="84" t="s">
        <v>28</v>
      </c>
      <c r="C44" s="84"/>
      <c r="D44" s="25">
        <v>0.33</v>
      </c>
      <c r="E44" s="22"/>
      <c r="F44" s="19">
        <f>D44*E44</f>
        <v>0</v>
      </c>
    </row>
    <row r="45" spans="1:6" x14ac:dyDescent="0.25">
      <c r="A45" s="13" t="s">
        <v>31</v>
      </c>
      <c r="B45" s="84" t="s">
        <v>28</v>
      </c>
      <c r="C45" s="84"/>
      <c r="D45" s="25">
        <v>0.17</v>
      </c>
      <c r="E45" s="22"/>
      <c r="F45" s="19">
        <f t="shared" ref="F45:F53" si="0">D45*E45</f>
        <v>0</v>
      </c>
    </row>
    <row r="46" spans="1:6" x14ac:dyDescent="0.25">
      <c r="A46" s="13" t="s">
        <v>32</v>
      </c>
      <c r="B46" s="84" t="s">
        <v>28</v>
      </c>
      <c r="C46" s="84"/>
      <c r="D46" s="25">
        <v>0.33</v>
      </c>
      <c r="E46" s="22"/>
      <c r="F46" s="19">
        <f t="shared" si="0"/>
        <v>0</v>
      </c>
    </row>
    <row r="47" spans="1:6" x14ac:dyDescent="0.25">
      <c r="A47" s="13" t="s">
        <v>33</v>
      </c>
      <c r="B47" s="84" t="s">
        <v>34</v>
      </c>
      <c r="C47" s="84"/>
      <c r="D47" s="25">
        <v>0.17</v>
      </c>
      <c r="E47" s="22"/>
      <c r="F47" s="19">
        <f t="shared" si="0"/>
        <v>0</v>
      </c>
    </row>
    <row r="48" spans="1:6" x14ac:dyDescent="0.25">
      <c r="A48" s="13" t="s">
        <v>35</v>
      </c>
      <c r="B48" s="84" t="s">
        <v>28</v>
      </c>
      <c r="C48" s="84"/>
      <c r="D48" s="25">
        <v>0.33</v>
      </c>
      <c r="E48" s="22"/>
      <c r="F48" s="19">
        <f t="shared" si="0"/>
        <v>0</v>
      </c>
    </row>
    <row r="49" spans="1:6" x14ac:dyDescent="0.25">
      <c r="A49" s="13" t="s">
        <v>36</v>
      </c>
      <c r="B49" s="84" t="s">
        <v>28</v>
      </c>
      <c r="C49" s="84"/>
      <c r="D49" s="25">
        <v>0.08</v>
      </c>
      <c r="E49" s="22"/>
      <c r="F49" s="19">
        <f t="shared" si="0"/>
        <v>0</v>
      </c>
    </row>
    <row r="50" spans="1:6" x14ac:dyDescent="0.25">
      <c r="A50" s="13" t="s">
        <v>37</v>
      </c>
      <c r="B50" s="84" t="s">
        <v>28</v>
      </c>
      <c r="C50" s="84"/>
      <c r="D50" s="25">
        <v>0.33</v>
      </c>
      <c r="E50" s="22"/>
      <c r="F50" s="19">
        <f t="shared" si="0"/>
        <v>0</v>
      </c>
    </row>
    <row r="51" spans="1:6" x14ac:dyDescent="0.25">
      <c r="A51" s="13" t="s">
        <v>38</v>
      </c>
      <c r="B51" s="84" t="s">
        <v>34</v>
      </c>
      <c r="C51" s="84"/>
      <c r="D51" s="25">
        <v>2</v>
      </c>
      <c r="E51" s="22"/>
      <c r="F51" s="19">
        <f t="shared" si="0"/>
        <v>0</v>
      </c>
    </row>
    <row r="52" spans="1:6" x14ac:dyDescent="0.25">
      <c r="A52" s="13" t="s">
        <v>39</v>
      </c>
      <c r="B52" s="84" t="s">
        <v>28</v>
      </c>
      <c r="C52" s="84"/>
      <c r="D52" s="25">
        <v>1</v>
      </c>
      <c r="E52" s="22"/>
      <c r="F52" s="19">
        <f t="shared" si="0"/>
        <v>0</v>
      </c>
    </row>
    <row r="53" spans="1:6" x14ac:dyDescent="0.25">
      <c r="A53" s="13" t="s">
        <v>40</v>
      </c>
      <c r="B53" s="84" t="s">
        <v>28</v>
      </c>
      <c r="C53" s="84"/>
      <c r="D53" s="25">
        <v>0.5</v>
      </c>
      <c r="E53" s="22"/>
      <c r="F53" s="19">
        <f t="shared" si="0"/>
        <v>0</v>
      </c>
    </row>
    <row r="54" spans="1:6" ht="14.25" thickBot="1" x14ac:dyDescent="0.3">
      <c r="A54" s="121" t="s">
        <v>41</v>
      </c>
      <c r="B54" s="122"/>
      <c r="C54" s="122"/>
      <c r="D54" s="122"/>
      <c r="E54" s="26"/>
      <c r="F54" s="20">
        <f>SUM(F44:F53)</f>
        <v>0</v>
      </c>
    </row>
    <row r="55" spans="1:6" ht="14.25" thickBot="1" x14ac:dyDescent="0.3">
      <c r="A55" s="27"/>
      <c r="B55" s="14"/>
      <c r="C55" s="14"/>
      <c r="D55" s="14"/>
      <c r="E55" s="14"/>
      <c r="F55" s="28"/>
    </row>
    <row r="56" spans="1:6" ht="14.25" thickBot="1" x14ac:dyDescent="0.3">
      <c r="A56" s="153" t="s">
        <v>99</v>
      </c>
      <c r="B56" s="154"/>
      <c r="C56" s="154"/>
      <c r="D56" s="154"/>
      <c r="E56" s="154"/>
      <c r="F56" s="29">
        <f>E22+F34+F39+F54</f>
        <v>0</v>
      </c>
    </row>
    <row r="57" spans="1:6" x14ac:dyDescent="0.25">
      <c r="A57" s="14"/>
      <c r="B57" s="14"/>
      <c r="C57" s="14"/>
      <c r="D57" s="14"/>
      <c r="E57" s="14"/>
      <c r="F57" s="14"/>
    </row>
    <row r="58" spans="1:6" ht="14.25" thickBot="1" x14ac:dyDescent="0.3">
      <c r="A58" s="14"/>
      <c r="B58" s="14"/>
      <c r="C58" s="14"/>
      <c r="D58" s="14"/>
      <c r="E58" s="14"/>
      <c r="F58" s="14"/>
    </row>
    <row r="59" spans="1:6" ht="14.25" thickBot="1" x14ac:dyDescent="0.3">
      <c r="A59" s="155" t="s">
        <v>94</v>
      </c>
      <c r="B59" s="156"/>
      <c r="C59" s="156"/>
      <c r="D59" s="156"/>
      <c r="E59" s="156"/>
      <c r="F59" s="157"/>
    </row>
    <row r="60" spans="1:6" s="31" customFormat="1" x14ac:dyDescent="0.25">
      <c r="A60" s="30"/>
      <c r="B60" s="30"/>
      <c r="C60" s="30"/>
      <c r="D60" s="30"/>
      <c r="E60" s="30"/>
      <c r="F60" s="30"/>
    </row>
    <row r="61" spans="1:6" x14ac:dyDescent="0.25">
      <c r="A61" s="134" t="s">
        <v>50</v>
      </c>
      <c r="B61" s="134"/>
      <c r="C61" s="134"/>
      <c r="D61" s="134"/>
      <c r="E61" s="32" t="s">
        <v>14</v>
      </c>
      <c r="F61" s="32" t="s">
        <v>98</v>
      </c>
    </row>
    <row r="62" spans="1:6" x14ac:dyDescent="0.25">
      <c r="A62" s="134" t="s">
        <v>95</v>
      </c>
      <c r="B62" s="134"/>
      <c r="C62" s="134"/>
      <c r="D62" s="134"/>
      <c r="E62" s="33"/>
      <c r="F62" s="34">
        <f>F56</f>
        <v>0</v>
      </c>
    </row>
    <row r="63" spans="1:6" x14ac:dyDescent="0.25">
      <c r="A63" s="134" t="s">
        <v>96</v>
      </c>
      <c r="B63" s="134"/>
      <c r="C63" s="134"/>
      <c r="D63" s="134"/>
      <c r="E63" s="35">
        <v>7.0000000000000007E-2</v>
      </c>
      <c r="F63" s="33"/>
    </row>
    <row r="64" spans="1:6" x14ac:dyDescent="0.25">
      <c r="A64" s="134" t="s">
        <v>55</v>
      </c>
      <c r="B64" s="134"/>
      <c r="C64" s="134"/>
      <c r="D64" s="134"/>
      <c r="E64" s="35">
        <v>0.1</v>
      </c>
      <c r="F64" s="33"/>
    </row>
    <row r="65" spans="1:6" x14ac:dyDescent="0.25">
      <c r="A65" s="135" t="s">
        <v>97</v>
      </c>
      <c r="B65" s="135"/>
      <c r="C65" s="135"/>
      <c r="D65" s="36" t="s">
        <v>58</v>
      </c>
      <c r="E65" s="37">
        <v>6.4999999999999997E-3</v>
      </c>
      <c r="F65" s="33"/>
    </row>
    <row r="66" spans="1:6" x14ac:dyDescent="0.25">
      <c r="A66" s="135"/>
      <c r="B66" s="135"/>
      <c r="C66" s="135"/>
      <c r="D66" s="36" t="s">
        <v>59</v>
      </c>
      <c r="E66" s="35">
        <v>0.03</v>
      </c>
      <c r="F66" s="33"/>
    </row>
    <row r="67" spans="1:6" x14ac:dyDescent="0.25">
      <c r="A67" s="135"/>
      <c r="B67" s="135"/>
      <c r="C67" s="135"/>
      <c r="D67" s="36" t="s">
        <v>60</v>
      </c>
      <c r="E67" s="38">
        <v>0.02</v>
      </c>
      <c r="F67" s="33"/>
    </row>
    <row r="68" spans="1:6" ht="14.25" thickBot="1" x14ac:dyDescent="0.3"/>
    <row r="69" spans="1:6" x14ac:dyDescent="0.25">
      <c r="A69" s="136" t="s">
        <v>100</v>
      </c>
      <c r="B69" s="137"/>
      <c r="C69" s="137"/>
      <c r="D69" s="137"/>
      <c r="E69" s="137"/>
      <c r="F69" s="138"/>
    </row>
    <row r="70" spans="1:6" x14ac:dyDescent="0.25">
      <c r="A70" s="139" t="s">
        <v>51</v>
      </c>
      <c r="B70" s="140"/>
      <c r="C70" s="140"/>
      <c r="D70" s="140"/>
      <c r="E70" s="39" t="s">
        <v>52</v>
      </c>
      <c r="F70" s="40">
        <f>F62</f>
        <v>0</v>
      </c>
    </row>
    <row r="71" spans="1:6" x14ac:dyDescent="0.25">
      <c r="A71" s="139" t="s">
        <v>53</v>
      </c>
      <c r="B71" s="140"/>
      <c r="C71" s="140"/>
      <c r="D71" s="140"/>
      <c r="E71" s="41">
        <v>7.0000000000000007E-2</v>
      </c>
      <c r="F71" s="40">
        <f>F70*E71</f>
        <v>0</v>
      </c>
    </row>
    <row r="72" spans="1:6" x14ac:dyDescent="0.25">
      <c r="A72" s="141" t="s">
        <v>54</v>
      </c>
      <c r="B72" s="142"/>
      <c r="C72" s="142"/>
      <c r="D72" s="142"/>
      <c r="E72" s="42"/>
      <c r="F72" s="43">
        <f>F70+F71</f>
        <v>0</v>
      </c>
    </row>
    <row r="73" spans="1:6" x14ac:dyDescent="0.25">
      <c r="A73" s="139" t="s">
        <v>55</v>
      </c>
      <c r="B73" s="140"/>
      <c r="C73" s="140"/>
      <c r="D73" s="140"/>
      <c r="E73" s="41">
        <v>0.1</v>
      </c>
      <c r="F73" s="40">
        <f>F72*E73</f>
        <v>0</v>
      </c>
    </row>
    <row r="74" spans="1:6" ht="14.25" thickBot="1" x14ac:dyDescent="0.3">
      <c r="A74" s="147" t="s">
        <v>56</v>
      </c>
      <c r="B74" s="148"/>
      <c r="C74" s="148"/>
      <c r="D74" s="148"/>
      <c r="E74" s="44"/>
      <c r="F74" s="45">
        <f>F72+F73</f>
        <v>0</v>
      </c>
    </row>
    <row r="75" spans="1:6" ht="14.25" thickBot="1" x14ac:dyDescent="0.3"/>
    <row r="76" spans="1:6" x14ac:dyDescent="0.25">
      <c r="A76" s="149" t="s">
        <v>101</v>
      </c>
      <c r="B76" s="150"/>
      <c r="C76" s="150"/>
      <c r="D76" s="150"/>
      <c r="E76" s="150"/>
      <c r="F76" s="151"/>
    </row>
    <row r="77" spans="1:6" x14ac:dyDescent="0.25">
      <c r="A77" s="46" t="s">
        <v>57</v>
      </c>
      <c r="B77" s="47" t="s">
        <v>14</v>
      </c>
      <c r="C77" s="143" t="s">
        <v>102</v>
      </c>
      <c r="D77" s="143"/>
      <c r="E77" s="143" t="s">
        <v>66</v>
      </c>
      <c r="F77" s="152"/>
    </row>
    <row r="78" spans="1:6" x14ac:dyDescent="0.25">
      <c r="A78" s="48" t="s">
        <v>58</v>
      </c>
      <c r="B78" s="49">
        <v>6.4999999999999997E-3</v>
      </c>
      <c r="C78" s="162">
        <f>C85</f>
        <v>0</v>
      </c>
      <c r="D78" s="143"/>
      <c r="E78" s="162">
        <f>C78*B78</f>
        <v>0</v>
      </c>
      <c r="F78" s="152"/>
    </row>
    <row r="79" spans="1:6" x14ac:dyDescent="0.25">
      <c r="A79" s="48" t="s">
        <v>59</v>
      </c>
      <c r="B79" s="50">
        <v>0.03</v>
      </c>
      <c r="C79" s="162">
        <f>C85</f>
        <v>0</v>
      </c>
      <c r="D79" s="143"/>
      <c r="E79" s="162">
        <f t="shared" ref="E79:E80" si="1">C79*B79</f>
        <v>0</v>
      </c>
      <c r="F79" s="152"/>
    </row>
    <row r="80" spans="1:6" x14ac:dyDescent="0.25">
      <c r="A80" s="48" t="s">
        <v>60</v>
      </c>
      <c r="B80" s="51">
        <v>0.02</v>
      </c>
      <c r="C80" s="162">
        <f>C85</f>
        <v>0</v>
      </c>
      <c r="D80" s="143"/>
      <c r="E80" s="162">
        <f t="shared" si="1"/>
        <v>0</v>
      </c>
      <c r="F80" s="152"/>
    </row>
    <row r="81" spans="1:6" x14ac:dyDescent="0.25">
      <c r="A81" s="48" t="s">
        <v>61</v>
      </c>
      <c r="B81" s="52">
        <f>SUM(B78:B80)</f>
        <v>5.6499999999999995E-2</v>
      </c>
      <c r="C81" s="144" t="s">
        <v>66</v>
      </c>
      <c r="D81" s="144"/>
      <c r="E81" s="163">
        <f>SUM(E78:E80)</f>
        <v>0</v>
      </c>
      <c r="F81" s="164"/>
    </row>
    <row r="82" spans="1:6" x14ac:dyDescent="0.25">
      <c r="A82" s="13"/>
      <c r="B82" s="14"/>
      <c r="C82" s="14"/>
      <c r="D82" s="14"/>
      <c r="E82" s="14"/>
      <c r="F82" s="15"/>
    </row>
    <row r="83" spans="1:6" x14ac:dyDescent="0.25">
      <c r="A83" s="145" t="s">
        <v>62</v>
      </c>
      <c r="B83" s="146"/>
      <c r="C83" s="143" t="s">
        <v>63</v>
      </c>
      <c r="D83" s="143"/>
      <c r="E83" s="14"/>
      <c r="F83" s="15"/>
    </row>
    <row r="84" spans="1:6" x14ac:dyDescent="0.25">
      <c r="A84" s="160" t="s">
        <v>64</v>
      </c>
      <c r="B84" s="161"/>
      <c r="C84" s="162">
        <f>F74</f>
        <v>0</v>
      </c>
      <c r="D84" s="143"/>
      <c r="E84" s="14"/>
      <c r="F84" s="15"/>
    </row>
    <row r="85" spans="1:6" x14ac:dyDescent="0.25">
      <c r="A85" s="160" t="s">
        <v>65</v>
      </c>
      <c r="B85" s="161"/>
      <c r="C85" s="162">
        <f>C84/0.9435</f>
        <v>0</v>
      </c>
      <c r="D85" s="143"/>
      <c r="E85" s="14"/>
      <c r="F85" s="15"/>
    </row>
    <row r="86" spans="1:6" x14ac:dyDescent="0.25">
      <c r="A86" s="13"/>
      <c r="B86" s="14"/>
      <c r="C86" s="14"/>
      <c r="D86" s="14"/>
      <c r="E86" s="14"/>
      <c r="F86" s="15"/>
    </row>
    <row r="87" spans="1:6" ht="14.25" thickBot="1" x14ac:dyDescent="0.3">
      <c r="A87" s="53" t="s">
        <v>108</v>
      </c>
      <c r="B87" s="54"/>
      <c r="C87" s="54"/>
      <c r="D87" s="54" t="s">
        <v>109</v>
      </c>
      <c r="E87" s="54"/>
      <c r="F87" s="55"/>
    </row>
    <row r="88" spans="1:6" ht="14.25" thickBot="1" x14ac:dyDescent="0.3"/>
    <row r="89" spans="1:6" x14ac:dyDescent="0.25">
      <c r="A89" s="165" t="s">
        <v>42</v>
      </c>
      <c r="B89" s="166"/>
      <c r="C89" s="166"/>
      <c r="D89" s="166"/>
      <c r="E89" s="166"/>
      <c r="F89" s="167"/>
    </row>
    <row r="90" spans="1:6" x14ac:dyDescent="0.25">
      <c r="A90" s="158" t="s">
        <v>43</v>
      </c>
      <c r="B90" s="159"/>
      <c r="C90" s="159"/>
      <c r="D90" s="159"/>
      <c r="E90" s="159"/>
      <c r="F90" s="56" t="s">
        <v>44</v>
      </c>
    </row>
    <row r="91" spans="1:6" x14ac:dyDescent="0.25">
      <c r="A91" s="130" t="s">
        <v>45</v>
      </c>
      <c r="B91" s="131"/>
      <c r="C91" s="131"/>
      <c r="D91" s="131"/>
      <c r="E91" s="131"/>
      <c r="F91" s="57">
        <f>E22</f>
        <v>0</v>
      </c>
    </row>
    <row r="92" spans="1:6" x14ac:dyDescent="0.25">
      <c r="A92" s="130" t="s">
        <v>12</v>
      </c>
      <c r="B92" s="131"/>
      <c r="C92" s="131"/>
      <c r="D92" s="131"/>
      <c r="E92" s="131"/>
      <c r="F92" s="57">
        <f>F34</f>
        <v>0</v>
      </c>
    </row>
    <row r="93" spans="1:6" x14ac:dyDescent="0.25">
      <c r="A93" s="130" t="s">
        <v>22</v>
      </c>
      <c r="B93" s="131"/>
      <c r="C93" s="131"/>
      <c r="D93" s="131"/>
      <c r="E93" s="131"/>
      <c r="F93" s="57">
        <f>F39</f>
        <v>0</v>
      </c>
    </row>
    <row r="94" spans="1:6" x14ac:dyDescent="0.25">
      <c r="A94" s="130" t="s">
        <v>46</v>
      </c>
      <c r="B94" s="131"/>
      <c r="C94" s="131"/>
      <c r="D94" s="131"/>
      <c r="E94" s="131"/>
      <c r="F94" s="57">
        <f>F54</f>
        <v>0</v>
      </c>
    </row>
    <row r="95" spans="1:6" x14ac:dyDescent="0.25">
      <c r="A95" s="132" t="s">
        <v>47</v>
      </c>
      <c r="B95" s="133"/>
      <c r="C95" s="133"/>
      <c r="D95" s="133"/>
      <c r="E95" s="133"/>
      <c r="F95" s="57">
        <f>SUM(F91:F94)</f>
        <v>0</v>
      </c>
    </row>
    <row r="96" spans="1:6" x14ac:dyDescent="0.25">
      <c r="A96" s="132" t="s">
        <v>48</v>
      </c>
      <c r="B96" s="133"/>
      <c r="C96" s="133"/>
      <c r="D96" s="133"/>
      <c r="E96" s="133"/>
      <c r="F96" s="57">
        <f>F71+F73+E81</f>
        <v>0</v>
      </c>
    </row>
    <row r="97" spans="1:6" ht="14.25" thickBot="1" x14ac:dyDescent="0.3">
      <c r="A97" s="128" t="s">
        <v>49</v>
      </c>
      <c r="B97" s="129"/>
      <c r="C97" s="129"/>
      <c r="D97" s="129"/>
      <c r="E97" s="129"/>
      <c r="F97" s="58">
        <f>SUM(F95:F96)</f>
        <v>0</v>
      </c>
    </row>
    <row r="100" spans="1:6" x14ac:dyDescent="0.25">
      <c r="B100" s="69"/>
      <c r="C100" s="69"/>
      <c r="D100" s="69"/>
      <c r="E100" s="69"/>
    </row>
    <row r="101" spans="1:6" x14ac:dyDescent="0.25">
      <c r="B101" s="70" t="s">
        <v>116</v>
      </c>
      <c r="C101" s="70"/>
      <c r="D101" s="70"/>
      <c r="E101" s="70"/>
    </row>
  </sheetData>
  <sheetProtection algorithmName="SHA-512" hashValue="ifArwuzDWik+EgRBx2gvziPXGjWtVbwNvDAc1ryiLr//ls1Bd70jQanLsr3sOUBcjqROaZpGr0U56pweumPFIA==" saltValue="8YBTuBO/YkXAvC5ws6EgJg==" spinCount="100000" sheet="1" objects="1" scenarios="1" selectLockedCells="1"/>
  <mergeCells count="106">
    <mergeCell ref="B51:C51"/>
    <mergeCell ref="B52:C52"/>
    <mergeCell ref="B53:C53"/>
    <mergeCell ref="A54:D54"/>
    <mergeCell ref="B45:C45"/>
    <mergeCell ref="A56:E56"/>
    <mergeCell ref="A59:F59"/>
    <mergeCell ref="A64:D64"/>
    <mergeCell ref="A90:E90"/>
    <mergeCell ref="A84:B84"/>
    <mergeCell ref="C84:D84"/>
    <mergeCell ref="A85:B85"/>
    <mergeCell ref="C85:D85"/>
    <mergeCell ref="E78:F78"/>
    <mergeCell ref="E79:F79"/>
    <mergeCell ref="E80:F80"/>
    <mergeCell ref="E81:F81"/>
    <mergeCell ref="A89:F89"/>
    <mergeCell ref="C78:D78"/>
    <mergeCell ref="C79:D79"/>
    <mergeCell ref="C80:D80"/>
    <mergeCell ref="B47:C47"/>
    <mergeCell ref="B48:C48"/>
    <mergeCell ref="B49:C49"/>
    <mergeCell ref="A97:E97"/>
    <mergeCell ref="A94:E94"/>
    <mergeCell ref="A95:E95"/>
    <mergeCell ref="A96:E96"/>
    <mergeCell ref="A91:E91"/>
    <mergeCell ref="A92:E92"/>
    <mergeCell ref="A93:E93"/>
    <mergeCell ref="A61:D61"/>
    <mergeCell ref="A62:D62"/>
    <mergeCell ref="A63:D63"/>
    <mergeCell ref="A65:C67"/>
    <mergeCell ref="A69:F69"/>
    <mergeCell ref="A70:D70"/>
    <mergeCell ref="A71:D71"/>
    <mergeCell ref="A72:D72"/>
    <mergeCell ref="C77:D77"/>
    <mergeCell ref="A73:D73"/>
    <mergeCell ref="C81:D81"/>
    <mergeCell ref="A83:B83"/>
    <mergeCell ref="C83:D83"/>
    <mergeCell ref="A74:D74"/>
    <mergeCell ref="A76:F76"/>
    <mergeCell ref="E77:F77"/>
    <mergeCell ref="B50:C50"/>
    <mergeCell ref="B44:C44"/>
    <mergeCell ref="A33:C33"/>
    <mergeCell ref="D33:E33"/>
    <mergeCell ref="A34:C34"/>
    <mergeCell ref="D34:E34"/>
    <mergeCell ref="A36:F36"/>
    <mergeCell ref="A37:D37"/>
    <mergeCell ref="A38:D38"/>
    <mergeCell ref="A39:D39"/>
    <mergeCell ref="A41:F41"/>
    <mergeCell ref="A42:F42"/>
    <mergeCell ref="B43:C43"/>
    <mergeCell ref="A29:C29"/>
    <mergeCell ref="D29:E29"/>
    <mergeCell ref="A30:C30"/>
    <mergeCell ref="D30:E30"/>
    <mergeCell ref="A31:C31"/>
    <mergeCell ref="D31:E31"/>
    <mergeCell ref="A32:C32"/>
    <mergeCell ref="D32:E32"/>
    <mergeCell ref="B46:C46"/>
    <mergeCell ref="E22:F22"/>
    <mergeCell ref="A24:F24"/>
    <mergeCell ref="A25:C25"/>
    <mergeCell ref="D25:E25"/>
    <mergeCell ref="A26:C26"/>
    <mergeCell ref="D26:E26"/>
    <mergeCell ref="B9:C9"/>
    <mergeCell ref="E9:F9"/>
    <mergeCell ref="A28:C28"/>
    <mergeCell ref="D28:E28"/>
    <mergeCell ref="A21:B21"/>
    <mergeCell ref="C21:D21"/>
    <mergeCell ref="E21:F21"/>
    <mergeCell ref="B100:E100"/>
    <mergeCell ref="B101:E101"/>
    <mergeCell ref="A17:F17"/>
    <mergeCell ref="A1:F1"/>
    <mergeCell ref="A3:F3"/>
    <mergeCell ref="A11:D11"/>
    <mergeCell ref="E11:F11"/>
    <mergeCell ref="A12:D12"/>
    <mergeCell ref="E12:F12"/>
    <mergeCell ref="A13:D13"/>
    <mergeCell ref="E13:F13"/>
    <mergeCell ref="A14:D14"/>
    <mergeCell ref="E14:F14"/>
    <mergeCell ref="A16:F16"/>
    <mergeCell ref="A5:F5"/>
    <mergeCell ref="B6:F6"/>
    <mergeCell ref="B7:D7"/>
    <mergeCell ref="B8:F8"/>
    <mergeCell ref="A27:C27"/>
    <mergeCell ref="D27:E27"/>
    <mergeCell ref="A19:F19"/>
    <mergeCell ref="A20:D20"/>
    <mergeCell ref="E20:F20"/>
    <mergeCell ref="A22:D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82" zoomScale="130" zoomScaleNormal="130" workbookViewId="0">
      <selection activeCell="E14" sqref="E14"/>
    </sheetView>
  </sheetViews>
  <sheetFormatPr defaultRowHeight="13.5" x14ac:dyDescent="0.25"/>
  <cols>
    <col min="1" max="1" width="27.42578125" style="12" customWidth="1"/>
    <col min="2" max="2" width="9.140625" style="12"/>
    <col min="3" max="3" width="8" style="12" customWidth="1"/>
    <col min="4" max="4" width="13" style="12" customWidth="1"/>
    <col min="5" max="6" width="16.42578125" style="12" customWidth="1"/>
    <col min="7" max="16384" width="9.140625" style="12"/>
  </cols>
  <sheetData>
    <row r="1" spans="1:6" x14ac:dyDescent="0.25">
      <c r="A1" s="169" t="s">
        <v>118</v>
      </c>
      <c r="B1" s="170"/>
      <c r="C1" s="170"/>
      <c r="D1" s="170"/>
      <c r="E1" s="170"/>
      <c r="F1" s="171"/>
    </row>
    <row r="2" spans="1:6" ht="14.25" thickBot="1" x14ac:dyDescent="0.3"/>
    <row r="3" spans="1:6" ht="14.25" thickBot="1" x14ac:dyDescent="0.3">
      <c r="A3" s="90" t="s">
        <v>110</v>
      </c>
      <c r="B3" s="91"/>
      <c r="C3" s="91"/>
      <c r="D3" s="91"/>
      <c r="E3" s="91"/>
      <c r="F3" s="92"/>
    </row>
    <row r="4" spans="1:6" x14ac:dyDescent="0.25">
      <c r="A4" s="13" t="s">
        <v>111</v>
      </c>
      <c r="B4" s="172">
        <f>'COMPOSIÇÃO MAO-DE-OBRA'!B6:F6</f>
        <v>0</v>
      </c>
      <c r="C4" s="172"/>
      <c r="D4" s="172"/>
      <c r="E4" s="172"/>
      <c r="F4" s="173"/>
    </row>
    <row r="5" spans="1:6" x14ac:dyDescent="0.25">
      <c r="A5" s="13" t="s">
        <v>112</v>
      </c>
      <c r="B5" s="174">
        <f>'COMPOSIÇÃO MAO-DE-OBRA'!B7:D7</f>
        <v>0</v>
      </c>
      <c r="C5" s="174"/>
      <c r="D5" s="174"/>
      <c r="E5" s="14"/>
      <c r="F5" s="15"/>
    </row>
    <row r="6" spans="1:6" x14ac:dyDescent="0.25">
      <c r="A6" s="13" t="s">
        <v>113</v>
      </c>
      <c r="B6" s="174">
        <f>'COMPOSIÇÃO MAO-DE-OBRA'!B8:F8</f>
        <v>0</v>
      </c>
      <c r="C6" s="174"/>
      <c r="D6" s="174"/>
      <c r="E6" s="174"/>
      <c r="F6" s="175"/>
    </row>
    <row r="7" spans="1:6" ht="14.25" thickBot="1" x14ac:dyDescent="0.3">
      <c r="A7" s="16" t="s">
        <v>114</v>
      </c>
      <c r="B7" s="176">
        <f>'COMPOSIÇÃO MAO-DE-OBRA'!B9:C9</f>
        <v>0</v>
      </c>
      <c r="C7" s="176"/>
      <c r="D7" s="17" t="s">
        <v>115</v>
      </c>
      <c r="E7" s="176">
        <f>'COMPOSIÇÃO MAO-DE-OBRA'!E9:F9</f>
        <v>0</v>
      </c>
      <c r="F7" s="177"/>
    </row>
    <row r="8" spans="1:6" ht="14.25" thickBot="1" x14ac:dyDescent="0.3"/>
    <row r="9" spans="1:6" x14ac:dyDescent="0.25">
      <c r="A9" s="100" t="s">
        <v>67</v>
      </c>
      <c r="B9" s="101"/>
      <c r="C9" s="101"/>
      <c r="D9" s="101"/>
      <c r="E9" s="101"/>
      <c r="F9" s="102"/>
    </row>
    <row r="10" spans="1:6" x14ac:dyDescent="0.25">
      <c r="A10" s="110" t="s">
        <v>68</v>
      </c>
      <c r="B10" s="111"/>
      <c r="C10" s="111"/>
      <c r="D10" s="111"/>
      <c r="E10" s="111"/>
      <c r="F10" s="127"/>
    </row>
    <row r="11" spans="1:6" x14ac:dyDescent="0.25">
      <c r="A11" s="110" t="s">
        <v>13</v>
      </c>
      <c r="B11" s="111"/>
      <c r="C11" s="21" t="s">
        <v>69</v>
      </c>
      <c r="D11" s="21" t="s">
        <v>29</v>
      </c>
      <c r="E11" s="21" t="s">
        <v>23</v>
      </c>
      <c r="F11" s="18" t="s">
        <v>15</v>
      </c>
    </row>
    <row r="12" spans="1:6" x14ac:dyDescent="0.25">
      <c r="A12" s="103" t="s">
        <v>70</v>
      </c>
      <c r="B12" s="83"/>
      <c r="C12" s="59">
        <v>0.1</v>
      </c>
      <c r="D12" s="25">
        <v>1</v>
      </c>
      <c r="E12" s="22"/>
      <c r="F12" s="19">
        <f>E12*C12</f>
        <v>0</v>
      </c>
    </row>
    <row r="13" spans="1:6" x14ac:dyDescent="0.25">
      <c r="A13" s="103" t="s">
        <v>71</v>
      </c>
      <c r="B13" s="83"/>
      <c r="C13" s="59">
        <v>0.1</v>
      </c>
      <c r="D13" s="25">
        <v>1</v>
      </c>
      <c r="E13" s="22"/>
      <c r="F13" s="19">
        <f t="shared" ref="F13:F14" si="0">E13*C13</f>
        <v>0</v>
      </c>
    </row>
    <row r="14" spans="1:6" x14ac:dyDescent="0.25">
      <c r="A14" s="103" t="s">
        <v>72</v>
      </c>
      <c r="B14" s="83"/>
      <c r="C14" s="59">
        <v>0.1</v>
      </c>
      <c r="D14" s="25">
        <v>1</v>
      </c>
      <c r="E14" s="22"/>
      <c r="F14" s="19">
        <f t="shared" si="0"/>
        <v>0</v>
      </c>
    </row>
    <row r="15" spans="1:6" x14ac:dyDescent="0.25">
      <c r="A15" s="103" t="s">
        <v>73</v>
      </c>
      <c r="B15" s="83"/>
      <c r="C15" s="59" t="s">
        <v>74</v>
      </c>
      <c r="D15" s="25">
        <v>1</v>
      </c>
      <c r="E15" s="22"/>
      <c r="F15" s="19">
        <f>D15*E15</f>
        <v>0</v>
      </c>
    </row>
    <row r="16" spans="1:6" x14ac:dyDescent="0.25">
      <c r="A16" s="103" t="s">
        <v>75</v>
      </c>
      <c r="B16" s="83"/>
      <c r="C16" s="59" t="s">
        <v>74</v>
      </c>
      <c r="D16" s="25">
        <v>1</v>
      </c>
      <c r="E16" s="22"/>
      <c r="F16" s="19">
        <f t="shared" ref="F16:F21" si="1">D16*E16</f>
        <v>0</v>
      </c>
    </row>
    <row r="17" spans="1:7" x14ac:dyDescent="0.25">
      <c r="A17" s="103" t="s">
        <v>76</v>
      </c>
      <c r="B17" s="83"/>
      <c r="C17" s="59" t="s">
        <v>74</v>
      </c>
      <c r="D17" s="25">
        <v>1</v>
      </c>
      <c r="E17" s="22"/>
      <c r="F17" s="19">
        <f t="shared" si="1"/>
        <v>0</v>
      </c>
    </row>
    <row r="18" spans="1:7" x14ac:dyDescent="0.25">
      <c r="A18" s="103" t="s">
        <v>77</v>
      </c>
      <c r="B18" s="83"/>
      <c r="C18" s="59" t="s">
        <v>74</v>
      </c>
      <c r="D18" s="25">
        <v>400</v>
      </c>
      <c r="E18" s="22"/>
      <c r="F18" s="19">
        <f t="shared" si="1"/>
        <v>0</v>
      </c>
    </row>
    <row r="19" spans="1:7" x14ac:dyDescent="0.25">
      <c r="A19" s="103" t="s">
        <v>78</v>
      </c>
      <c r="B19" s="83"/>
      <c r="C19" s="59" t="s">
        <v>74</v>
      </c>
      <c r="D19" s="25">
        <v>1</v>
      </c>
      <c r="E19" s="22"/>
      <c r="F19" s="19">
        <f t="shared" si="1"/>
        <v>0</v>
      </c>
    </row>
    <row r="20" spans="1:7" x14ac:dyDescent="0.25">
      <c r="A20" s="103" t="s">
        <v>79</v>
      </c>
      <c r="B20" s="83"/>
      <c r="C20" s="59" t="s">
        <v>80</v>
      </c>
      <c r="D20" s="25">
        <v>45</v>
      </c>
      <c r="E20" s="22"/>
      <c r="F20" s="19">
        <f t="shared" si="1"/>
        <v>0</v>
      </c>
    </row>
    <row r="21" spans="1:7" x14ac:dyDescent="0.25">
      <c r="A21" s="103" t="s">
        <v>81</v>
      </c>
      <c r="B21" s="83"/>
      <c r="C21" s="59" t="s">
        <v>74</v>
      </c>
      <c r="D21" s="25">
        <v>1</v>
      </c>
      <c r="E21" s="22"/>
      <c r="F21" s="19">
        <f t="shared" si="1"/>
        <v>0</v>
      </c>
    </row>
    <row r="22" spans="1:7" ht="14.25" thickBot="1" x14ac:dyDescent="0.3">
      <c r="A22" s="121" t="s">
        <v>82</v>
      </c>
      <c r="B22" s="122"/>
      <c r="C22" s="122"/>
      <c r="D22" s="122"/>
      <c r="E22" s="26"/>
      <c r="F22" s="20">
        <f>SUM(F12:F21)</f>
        <v>0</v>
      </c>
    </row>
    <row r="23" spans="1:7" ht="21" customHeight="1" thickBot="1" x14ac:dyDescent="0.3">
      <c r="A23" s="60"/>
      <c r="B23" s="60"/>
      <c r="C23" s="60"/>
      <c r="D23" s="60"/>
      <c r="E23" s="61"/>
      <c r="F23" s="62"/>
      <c r="G23" s="14"/>
    </row>
    <row r="24" spans="1:7" ht="14.25" thickBot="1" x14ac:dyDescent="0.3">
      <c r="A24" s="155" t="s">
        <v>105</v>
      </c>
      <c r="B24" s="156"/>
      <c r="C24" s="156"/>
      <c r="D24" s="156"/>
      <c r="E24" s="156"/>
      <c r="F24" s="157"/>
    </row>
    <row r="25" spans="1:7" s="31" customFormat="1" x14ac:dyDescent="0.25">
      <c r="A25" s="63"/>
      <c r="B25" s="30"/>
      <c r="C25" s="30"/>
      <c r="D25" s="30"/>
      <c r="E25" s="30"/>
      <c r="F25" s="64"/>
    </row>
    <row r="26" spans="1:7" x14ac:dyDescent="0.25">
      <c r="A26" s="178" t="s">
        <v>50</v>
      </c>
      <c r="B26" s="134"/>
      <c r="C26" s="134"/>
      <c r="D26" s="134"/>
      <c r="E26" s="32" t="s">
        <v>14</v>
      </c>
      <c r="F26" s="65" t="s">
        <v>98</v>
      </c>
    </row>
    <row r="27" spans="1:7" x14ac:dyDescent="0.25">
      <c r="A27" s="178" t="s">
        <v>103</v>
      </c>
      <c r="B27" s="134"/>
      <c r="C27" s="134"/>
      <c r="D27" s="134"/>
      <c r="E27" s="33"/>
      <c r="F27" s="66">
        <f>F22</f>
        <v>0</v>
      </c>
    </row>
    <row r="28" spans="1:7" x14ac:dyDescent="0.25">
      <c r="A28" s="178" t="s">
        <v>96</v>
      </c>
      <c r="B28" s="134"/>
      <c r="C28" s="134"/>
      <c r="D28" s="134"/>
      <c r="E28" s="35">
        <v>7.0000000000000007E-2</v>
      </c>
      <c r="F28" s="67"/>
    </row>
    <row r="29" spans="1:7" x14ac:dyDescent="0.25">
      <c r="A29" s="178" t="s">
        <v>55</v>
      </c>
      <c r="B29" s="134"/>
      <c r="C29" s="134"/>
      <c r="D29" s="134"/>
      <c r="E29" s="35">
        <v>0.1</v>
      </c>
      <c r="F29" s="67"/>
    </row>
    <row r="30" spans="1:7" x14ac:dyDescent="0.25">
      <c r="A30" s="179" t="s">
        <v>97</v>
      </c>
      <c r="B30" s="135"/>
      <c r="C30" s="135"/>
      <c r="D30" s="36" t="s">
        <v>58</v>
      </c>
      <c r="E30" s="37">
        <v>6.4999999999999997E-3</v>
      </c>
      <c r="F30" s="67"/>
    </row>
    <row r="31" spans="1:7" x14ac:dyDescent="0.25">
      <c r="A31" s="179"/>
      <c r="B31" s="135"/>
      <c r="C31" s="135"/>
      <c r="D31" s="36" t="s">
        <v>59</v>
      </c>
      <c r="E31" s="35">
        <v>0.03</v>
      </c>
      <c r="F31" s="67"/>
    </row>
    <row r="32" spans="1:7" x14ac:dyDescent="0.25">
      <c r="A32" s="179"/>
      <c r="B32" s="135"/>
      <c r="C32" s="135"/>
      <c r="D32" s="36" t="s">
        <v>60</v>
      </c>
      <c r="E32" s="38">
        <v>0.02</v>
      </c>
      <c r="F32" s="67"/>
    </row>
    <row r="33" spans="1:6" ht="14.25" thickBot="1" x14ac:dyDescent="0.3">
      <c r="A33" s="13"/>
      <c r="B33" s="14"/>
      <c r="C33" s="14"/>
      <c r="D33" s="14"/>
      <c r="E33" s="14"/>
      <c r="F33" s="15"/>
    </row>
    <row r="34" spans="1:6" x14ac:dyDescent="0.25">
      <c r="A34" s="136" t="s">
        <v>100</v>
      </c>
      <c r="B34" s="137"/>
      <c r="C34" s="137"/>
      <c r="D34" s="137"/>
      <c r="E34" s="137"/>
      <c r="F34" s="138"/>
    </row>
    <row r="35" spans="1:6" x14ac:dyDescent="0.25">
      <c r="A35" s="139" t="s">
        <v>104</v>
      </c>
      <c r="B35" s="140"/>
      <c r="C35" s="140"/>
      <c r="D35" s="140"/>
      <c r="E35" s="39" t="s">
        <v>52</v>
      </c>
      <c r="F35" s="40">
        <f>F27</f>
        <v>0</v>
      </c>
    </row>
    <row r="36" spans="1:6" x14ac:dyDescent="0.25">
      <c r="A36" s="139" t="s">
        <v>53</v>
      </c>
      <c r="B36" s="140"/>
      <c r="C36" s="140"/>
      <c r="D36" s="140"/>
      <c r="E36" s="41">
        <v>7.0000000000000007E-2</v>
      </c>
      <c r="F36" s="40">
        <f>F35*E36</f>
        <v>0</v>
      </c>
    </row>
    <row r="37" spans="1:6" x14ac:dyDescent="0.25">
      <c r="A37" s="141" t="s">
        <v>54</v>
      </c>
      <c r="B37" s="142"/>
      <c r="C37" s="142"/>
      <c r="D37" s="142"/>
      <c r="E37" s="42"/>
      <c r="F37" s="43">
        <f>F35+F36</f>
        <v>0</v>
      </c>
    </row>
    <row r="38" spans="1:6" x14ac:dyDescent="0.25">
      <c r="A38" s="139" t="s">
        <v>55</v>
      </c>
      <c r="B38" s="140"/>
      <c r="C38" s="140"/>
      <c r="D38" s="140"/>
      <c r="E38" s="41">
        <v>0.1</v>
      </c>
      <c r="F38" s="40">
        <f>F37*E38</f>
        <v>0</v>
      </c>
    </row>
    <row r="39" spans="1:6" ht="14.25" thickBot="1" x14ac:dyDescent="0.3">
      <c r="A39" s="147" t="s">
        <v>56</v>
      </c>
      <c r="B39" s="148"/>
      <c r="C39" s="148"/>
      <c r="D39" s="148"/>
      <c r="E39" s="44"/>
      <c r="F39" s="45">
        <f>F37+F38</f>
        <v>0</v>
      </c>
    </row>
    <row r="40" spans="1:6" ht="14.25" thickBot="1" x14ac:dyDescent="0.3">
      <c r="A40" s="13"/>
      <c r="B40" s="14"/>
      <c r="C40" s="14"/>
      <c r="D40" s="14"/>
      <c r="E40" s="14"/>
      <c r="F40" s="15"/>
    </row>
    <row r="41" spans="1:6" x14ac:dyDescent="0.25">
      <c r="A41" s="149" t="s">
        <v>101</v>
      </c>
      <c r="B41" s="150"/>
      <c r="C41" s="150"/>
      <c r="D41" s="150"/>
      <c r="E41" s="150"/>
      <c r="F41" s="151"/>
    </row>
    <row r="42" spans="1:6" x14ac:dyDescent="0.25">
      <c r="A42" s="46" t="s">
        <v>57</v>
      </c>
      <c r="B42" s="47" t="s">
        <v>14</v>
      </c>
      <c r="C42" s="143" t="s">
        <v>102</v>
      </c>
      <c r="D42" s="143"/>
      <c r="E42" s="143" t="s">
        <v>66</v>
      </c>
      <c r="F42" s="152"/>
    </row>
    <row r="43" spans="1:6" x14ac:dyDescent="0.25">
      <c r="A43" s="48" t="s">
        <v>58</v>
      </c>
      <c r="B43" s="49">
        <v>6.4999999999999997E-3</v>
      </c>
      <c r="C43" s="162">
        <f>C50</f>
        <v>0</v>
      </c>
      <c r="D43" s="143"/>
      <c r="E43" s="162">
        <f>C43*B43</f>
        <v>0</v>
      </c>
      <c r="F43" s="152"/>
    </row>
    <row r="44" spans="1:6" x14ac:dyDescent="0.25">
      <c r="A44" s="48" t="s">
        <v>59</v>
      </c>
      <c r="B44" s="50">
        <v>0.03</v>
      </c>
      <c r="C44" s="162">
        <f>C50</f>
        <v>0</v>
      </c>
      <c r="D44" s="143"/>
      <c r="E44" s="162">
        <f t="shared" ref="E44:E45" si="2">C44*B44</f>
        <v>0</v>
      </c>
      <c r="F44" s="152"/>
    </row>
    <row r="45" spans="1:6" x14ac:dyDescent="0.25">
      <c r="A45" s="48" t="s">
        <v>60</v>
      </c>
      <c r="B45" s="51">
        <v>0.02</v>
      </c>
      <c r="C45" s="162">
        <f>C50</f>
        <v>0</v>
      </c>
      <c r="D45" s="143"/>
      <c r="E45" s="162">
        <f t="shared" si="2"/>
        <v>0</v>
      </c>
      <c r="F45" s="152"/>
    </row>
    <row r="46" spans="1:6" x14ac:dyDescent="0.25">
      <c r="A46" s="48" t="s">
        <v>61</v>
      </c>
      <c r="B46" s="52">
        <f>SUM(B43:B45)</f>
        <v>5.6499999999999995E-2</v>
      </c>
      <c r="C46" s="144" t="s">
        <v>66</v>
      </c>
      <c r="D46" s="144"/>
      <c r="E46" s="163">
        <f>SUM(E43:E45)</f>
        <v>0</v>
      </c>
      <c r="F46" s="164"/>
    </row>
    <row r="47" spans="1:6" x14ac:dyDescent="0.25">
      <c r="A47" s="13"/>
      <c r="B47" s="14"/>
      <c r="C47" s="14"/>
      <c r="D47" s="14"/>
      <c r="E47" s="14"/>
      <c r="F47" s="15"/>
    </row>
    <row r="48" spans="1:6" x14ac:dyDescent="0.25">
      <c r="A48" s="145" t="s">
        <v>62</v>
      </c>
      <c r="B48" s="146"/>
      <c r="C48" s="143" t="s">
        <v>63</v>
      </c>
      <c r="D48" s="143"/>
      <c r="E48" s="14"/>
      <c r="F48" s="15"/>
    </row>
    <row r="49" spans="1:6" x14ac:dyDescent="0.25">
      <c r="A49" s="160" t="s">
        <v>64</v>
      </c>
      <c r="B49" s="161"/>
      <c r="C49" s="162">
        <f>F39</f>
        <v>0</v>
      </c>
      <c r="D49" s="143"/>
      <c r="E49" s="14"/>
      <c r="F49" s="15"/>
    </row>
    <row r="50" spans="1:6" x14ac:dyDescent="0.25">
      <c r="A50" s="160" t="s">
        <v>65</v>
      </c>
      <c r="B50" s="161"/>
      <c r="C50" s="162">
        <f>C49/0.9435</f>
        <v>0</v>
      </c>
      <c r="D50" s="143"/>
      <c r="E50" s="14"/>
      <c r="F50" s="15"/>
    </row>
    <row r="51" spans="1:6" x14ac:dyDescent="0.25">
      <c r="A51" s="13"/>
      <c r="B51" s="14"/>
      <c r="C51" s="14"/>
      <c r="D51" s="14"/>
      <c r="E51" s="14"/>
      <c r="F51" s="15"/>
    </row>
    <row r="52" spans="1:6" ht="14.25" thickBot="1" x14ac:dyDescent="0.3">
      <c r="A52" s="53" t="s">
        <v>108</v>
      </c>
      <c r="B52" s="54"/>
      <c r="C52" s="54"/>
      <c r="D52" s="54" t="s">
        <v>109</v>
      </c>
      <c r="E52" s="54"/>
      <c r="F52" s="55"/>
    </row>
    <row r="54" spans="1:6" ht="14.25" thickBot="1" x14ac:dyDescent="0.3"/>
    <row r="55" spans="1:6" x14ac:dyDescent="0.25">
      <c r="A55" s="184" t="s">
        <v>83</v>
      </c>
      <c r="B55" s="185"/>
      <c r="C55" s="185"/>
      <c r="D55" s="185"/>
      <c r="E55" s="185"/>
      <c r="F55" s="186"/>
    </row>
    <row r="56" spans="1:6" x14ac:dyDescent="0.25">
      <c r="A56" s="187" t="s">
        <v>43</v>
      </c>
      <c r="B56" s="188"/>
      <c r="C56" s="188"/>
      <c r="D56" s="188"/>
      <c r="E56" s="188"/>
      <c r="F56" s="56" t="s">
        <v>44</v>
      </c>
    </row>
    <row r="57" spans="1:6" x14ac:dyDescent="0.25">
      <c r="A57" s="189" t="s">
        <v>84</v>
      </c>
      <c r="B57" s="190"/>
      <c r="C57" s="190"/>
      <c r="D57" s="190"/>
      <c r="E57" s="190"/>
      <c r="F57" s="57">
        <f>F22</f>
        <v>0</v>
      </c>
    </row>
    <row r="58" spans="1:6" x14ac:dyDescent="0.25">
      <c r="A58" s="180" t="s">
        <v>47</v>
      </c>
      <c r="B58" s="181"/>
      <c r="C58" s="181"/>
      <c r="D58" s="181"/>
      <c r="E58" s="181"/>
      <c r="F58" s="57">
        <f>SUM(F57:F57)</f>
        <v>0</v>
      </c>
    </row>
    <row r="59" spans="1:6" x14ac:dyDescent="0.25">
      <c r="A59" s="180" t="s">
        <v>48</v>
      </c>
      <c r="B59" s="181"/>
      <c r="C59" s="181"/>
      <c r="D59" s="181"/>
      <c r="E59" s="181"/>
      <c r="F59" s="57">
        <f>F36+F38+E46</f>
        <v>0</v>
      </c>
    </row>
    <row r="60" spans="1:6" ht="14.25" thickBot="1" x14ac:dyDescent="0.3">
      <c r="A60" s="182" t="s">
        <v>85</v>
      </c>
      <c r="B60" s="183"/>
      <c r="C60" s="183"/>
      <c r="D60" s="183"/>
      <c r="E60" s="183"/>
      <c r="F60" s="58">
        <f>F58+F59</f>
        <v>0</v>
      </c>
    </row>
    <row r="63" spans="1:6" x14ac:dyDescent="0.25">
      <c r="B63" s="69"/>
      <c r="C63" s="69"/>
      <c r="D63" s="69"/>
      <c r="E63" s="69"/>
    </row>
    <row r="64" spans="1:6" x14ac:dyDescent="0.25">
      <c r="B64" s="168" t="s">
        <v>116</v>
      </c>
      <c r="C64" s="168"/>
      <c r="D64" s="168"/>
      <c r="E64" s="168"/>
    </row>
  </sheetData>
  <sheetProtection algorithmName="SHA-512" hashValue="ZXgkLmFIuRqQmavEbQ2id4MdVVoNlUPD1GY6KNhwgT5RcSjTvPmt1UNbqSMyG+tdf8761Orm4hwWBxWi/MUffg==" saltValue="weIvHm54cf+GS2o+K8JgRA==" spinCount="100000" sheet="1" objects="1" scenarios="1" selectLockedCells="1"/>
  <mergeCells count="58">
    <mergeCell ref="A50:B50"/>
    <mergeCell ref="C50:D50"/>
    <mergeCell ref="A56:E56"/>
    <mergeCell ref="A57:E57"/>
    <mergeCell ref="A39:D39"/>
    <mergeCell ref="C45:D45"/>
    <mergeCell ref="C46:D46"/>
    <mergeCell ref="E44:F44"/>
    <mergeCell ref="A41:F41"/>
    <mergeCell ref="C42:D42"/>
    <mergeCell ref="A21:B21"/>
    <mergeCell ref="A22:D22"/>
    <mergeCell ref="A58:E58"/>
    <mergeCell ref="A59:E59"/>
    <mergeCell ref="A60:E60"/>
    <mergeCell ref="A55:F55"/>
    <mergeCell ref="E42:F42"/>
    <mergeCell ref="C43:D43"/>
    <mergeCell ref="E43:F43"/>
    <mergeCell ref="C44:D44"/>
    <mergeCell ref="A48:B48"/>
    <mergeCell ref="C48:D48"/>
    <mergeCell ref="A49:B49"/>
    <mergeCell ref="C49:D49"/>
    <mergeCell ref="E45:F45"/>
    <mergeCell ref="E46:F46"/>
    <mergeCell ref="B7:C7"/>
    <mergeCell ref="E7:F7"/>
    <mergeCell ref="A38:D38"/>
    <mergeCell ref="A24:F24"/>
    <mergeCell ref="A35:D35"/>
    <mergeCell ref="A36:D36"/>
    <mergeCell ref="A37:D37"/>
    <mergeCell ref="A34:F34"/>
    <mergeCell ref="A26:D26"/>
    <mergeCell ref="A27:D27"/>
    <mergeCell ref="A28:D28"/>
    <mergeCell ref="A29:D29"/>
    <mergeCell ref="A30:C32"/>
    <mergeCell ref="A18:B18"/>
    <mergeCell ref="A19:B19"/>
    <mergeCell ref="A20:B20"/>
    <mergeCell ref="B63:E63"/>
    <mergeCell ref="B64:E64"/>
    <mergeCell ref="A1:F1"/>
    <mergeCell ref="A17:B17"/>
    <mergeCell ref="A9:F9"/>
    <mergeCell ref="A10:F10"/>
    <mergeCell ref="A11:B11"/>
    <mergeCell ref="A12:B12"/>
    <mergeCell ref="A13:B13"/>
    <mergeCell ref="A14:B14"/>
    <mergeCell ref="A15:B15"/>
    <mergeCell ref="A16:B16"/>
    <mergeCell ref="A3:F3"/>
    <mergeCell ref="B4:F4"/>
    <mergeCell ref="B5:D5"/>
    <mergeCell ref="B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30" zoomScaleNormal="130" workbookViewId="0">
      <selection activeCell="E11" sqref="E11:F11"/>
    </sheetView>
  </sheetViews>
  <sheetFormatPr defaultRowHeight="12.75" x14ac:dyDescent="0.2"/>
  <cols>
    <col min="1" max="1" width="27.42578125" style="1" customWidth="1"/>
    <col min="2" max="2" width="9.140625" style="1"/>
    <col min="3" max="3" width="7" style="1" customWidth="1"/>
    <col min="4" max="4" width="13" style="1" customWidth="1"/>
    <col min="5" max="5" width="15.7109375" style="1" customWidth="1"/>
    <col min="6" max="6" width="16.42578125" style="1" customWidth="1"/>
    <col min="7" max="16384" width="9.140625" style="1"/>
  </cols>
  <sheetData>
    <row r="1" spans="1:6" ht="13.5" thickBot="1" x14ac:dyDescent="0.25">
      <c r="A1" s="211" t="s">
        <v>118</v>
      </c>
      <c r="B1" s="212"/>
      <c r="C1" s="212"/>
      <c r="D1" s="212"/>
      <c r="E1" s="212"/>
      <c r="F1" s="213"/>
    </row>
    <row r="2" spans="1:6" ht="13.5" thickBot="1" x14ac:dyDescent="0.25"/>
    <row r="3" spans="1:6" ht="13.5" thickBot="1" x14ac:dyDescent="0.25">
      <c r="A3" s="214" t="s">
        <v>0</v>
      </c>
      <c r="B3" s="215"/>
      <c r="C3" s="215"/>
      <c r="D3" s="215"/>
      <c r="E3" s="215"/>
      <c r="F3" s="216"/>
    </row>
    <row r="4" spans="1:6" ht="13.5" thickBot="1" x14ac:dyDescent="0.25"/>
    <row r="5" spans="1:6" ht="13.5" thickBot="1" x14ac:dyDescent="0.25">
      <c r="A5" s="221" t="s">
        <v>110</v>
      </c>
      <c r="B5" s="222"/>
      <c r="C5" s="222"/>
      <c r="D5" s="222"/>
      <c r="E5" s="222"/>
      <c r="F5" s="223"/>
    </row>
    <row r="6" spans="1:6" x14ac:dyDescent="0.2">
      <c r="A6" s="5" t="s">
        <v>111</v>
      </c>
      <c r="B6" s="224">
        <f>'COMPOSIÇÃO MAO-DE-OBRA'!B6:F6</f>
        <v>0</v>
      </c>
      <c r="C6" s="224"/>
      <c r="D6" s="224"/>
      <c r="E6" s="224"/>
      <c r="F6" s="225"/>
    </row>
    <row r="7" spans="1:6" x14ac:dyDescent="0.2">
      <c r="A7" s="5" t="s">
        <v>112</v>
      </c>
      <c r="B7" s="226">
        <f>'COMPOSIÇÃO MAO-DE-OBRA'!B7:D7</f>
        <v>0</v>
      </c>
      <c r="C7" s="226"/>
      <c r="D7" s="226"/>
      <c r="E7" s="2"/>
      <c r="F7" s="6"/>
    </row>
    <row r="8" spans="1:6" x14ac:dyDescent="0.2">
      <c r="A8" s="5" t="s">
        <v>113</v>
      </c>
      <c r="B8" s="226">
        <f>'COMPOSIÇÃO MAO-DE-OBRA'!B8:F8</f>
        <v>0</v>
      </c>
      <c r="C8" s="226"/>
      <c r="D8" s="226"/>
      <c r="E8" s="226"/>
      <c r="F8" s="227"/>
    </row>
    <row r="9" spans="1:6" ht="13.5" thickBot="1" x14ac:dyDescent="0.25">
      <c r="A9" s="10" t="s">
        <v>114</v>
      </c>
      <c r="B9" s="228">
        <f>'COMPOSIÇÃO MAO-DE-OBRA'!B9:C9</f>
        <v>0</v>
      </c>
      <c r="C9" s="228"/>
      <c r="D9" s="11" t="s">
        <v>115</v>
      </c>
      <c r="E9" s="228">
        <f>'COMPOSIÇÃO MAO-DE-OBRA'!E9:F9</f>
        <v>0</v>
      </c>
      <c r="F9" s="229"/>
    </row>
    <row r="11" spans="1:6" x14ac:dyDescent="0.2">
      <c r="A11" s="217" t="s">
        <v>1</v>
      </c>
      <c r="B11" s="218"/>
      <c r="C11" s="218"/>
      <c r="D11" s="218"/>
      <c r="E11" s="219" t="s">
        <v>2</v>
      </c>
      <c r="F11" s="220"/>
    </row>
    <row r="12" spans="1:6" x14ac:dyDescent="0.2">
      <c r="A12" s="194" t="s">
        <v>3</v>
      </c>
      <c r="B12" s="195"/>
      <c r="C12" s="195"/>
      <c r="D12" s="195"/>
      <c r="E12" s="196" t="s">
        <v>4</v>
      </c>
      <c r="F12" s="197"/>
    </row>
    <row r="13" spans="1:6" x14ac:dyDescent="0.2">
      <c r="A13" s="194" t="s">
        <v>5</v>
      </c>
      <c r="B13" s="195"/>
      <c r="C13" s="195"/>
      <c r="D13" s="195"/>
      <c r="E13" s="196" t="s">
        <v>124</v>
      </c>
      <c r="F13" s="197"/>
    </row>
    <row r="14" spans="1:6" x14ac:dyDescent="0.2">
      <c r="A14" s="198" t="s">
        <v>6</v>
      </c>
      <c r="B14" s="199"/>
      <c r="C14" s="199"/>
      <c r="D14" s="199"/>
      <c r="E14" s="191" t="s">
        <v>122</v>
      </c>
      <c r="F14" s="200"/>
    </row>
    <row r="16" spans="1:6" x14ac:dyDescent="0.2">
      <c r="A16" s="201" t="s">
        <v>7</v>
      </c>
      <c r="B16" s="201"/>
      <c r="C16" s="201"/>
      <c r="D16" s="201"/>
      <c r="E16" s="201"/>
      <c r="F16" s="201"/>
    </row>
    <row r="17" spans="1:6" x14ac:dyDescent="0.2">
      <c r="A17" s="193" t="s">
        <v>8</v>
      </c>
      <c r="B17" s="193"/>
      <c r="C17" s="193"/>
      <c r="D17" s="193"/>
      <c r="E17" s="193"/>
      <c r="F17" s="193"/>
    </row>
    <row r="18" spans="1:6" x14ac:dyDescent="0.2">
      <c r="A18" s="2"/>
      <c r="B18" s="2"/>
      <c r="C18" s="2"/>
      <c r="D18" s="2"/>
      <c r="E18" s="2"/>
      <c r="F18" s="2"/>
    </row>
    <row r="19" spans="1:6" ht="13.5" thickBot="1" x14ac:dyDescent="0.25"/>
    <row r="20" spans="1:6" x14ac:dyDescent="0.2">
      <c r="A20" s="202" t="s">
        <v>86</v>
      </c>
      <c r="B20" s="203"/>
      <c r="C20" s="203"/>
      <c r="D20" s="203"/>
      <c r="E20" s="203"/>
      <c r="F20" s="204"/>
    </row>
    <row r="21" spans="1:6" x14ac:dyDescent="0.2">
      <c r="A21" s="205" t="s">
        <v>87</v>
      </c>
      <c r="B21" s="206"/>
      <c r="C21" s="206"/>
      <c r="D21" s="3" t="s">
        <v>88</v>
      </c>
      <c r="E21" s="3" t="s">
        <v>89</v>
      </c>
      <c r="F21" s="7" t="s">
        <v>90</v>
      </c>
    </row>
    <row r="22" spans="1:6" x14ac:dyDescent="0.2">
      <c r="A22" s="207" t="s">
        <v>91</v>
      </c>
      <c r="B22" s="208"/>
      <c r="C22" s="208"/>
      <c r="D22" s="68">
        <v>4</v>
      </c>
      <c r="E22" s="4">
        <f>'COMPOSIÇÃO MAO-DE-OBRA'!F97</f>
        <v>0</v>
      </c>
      <c r="F22" s="8">
        <f>D22*E22</f>
        <v>0</v>
      </c>
    </row>
    <row r="23" spans="1:6" x14ac:dyDescent="0.2">
      <c r="A23" s="207" t="s">
        <v>92</v>
      </c>
      <c r="B23" s="208"/>
      <c r="C23" s="208"/>
      <c r="D23" s="68">
        <v>1</v>
      </c>
      <c r="E23" s="4">
        <f>'COMPOSIÇÃO FERRAMENTAS E EQUIPA'!F60</f>
        <v>0</v>
      </c>
      <c r="F23" s="8">
        <f>D23*E23</f>
        <v>0</v>
      </c>
    </row>
    <row r="24" spans="1:6" ht="13.5" thickBot="1" x14ac:dyDescent="0.25">
      <c r="A24" s="209" t="s">
        <v>93</v>
      </c>
      <c r="B24" s="210"/>
      <c r="C24" s="210"/>
      <c r="D24" s="210"/>
      <c r="E24" s="210"/>
      <c r="F24" s="9">
        <f>SUM(F22:F23)</f>
        <v>0</v>
      </c>
    </row>
    <row r="25" spans="1:6" ht="13.5" thickBot="1" x14ac:dyDescent="0.25"/>
    <row r="26" spans="1:6" x14ac:dyDescent="0.2">
      <c r="A26" s="202" t="s">
        <v>107</v>
      </c>
      <c r="B26" s="203"/>
      <c r="C26" s="203"/>
      <c r="D26" s="203"/>
      <c r="E26" s="203"/>
      <c r="F26" s="204"/>
    </row>
    <row r="27" spans="1:6" x14ac:dyDescent="0.2">
      <c r="A27" s="205" t="s">
        <v>87</v>
      </c>
      <c r="B27" s="206"/>
      <c r="C27" s="206"/>
      <c r="D27" s="3" t="s">
        <v>88</v>
      </c>
      <c r="E27" s="3" t="s">
        <v>89</v>
      </c>
      <c r="F27" s="7" t="s">
        <v>90</v>
      </c>
    </row>
    <row r="28" spans="1:6" x14ac:dyDescent="0.2">
      <c r="A28" s="207" t="s">
        <v>123</v>
      </c>
      <c r="B28" s="208"/>
      <c r="C28" s="208"/>
      <c r="D28" s="68">
        <v>12</v>
      </c>
      <c r="E28" s="4">
        <f>F24</f>
        <v>0</v>
      </c>
      <c r="F28" s="8">
        <f>D28*E28</f>
        <v>0</v>
      </c>
    </row>
    <row r="29" spans="1:6" ht="13.5" thickBot="1" x14ac:dyDescent="0.25">
      <c r="A29" s="209" t="s">
        <v>106</v>
      </c>
      <c r="B29" s="210"/>
      <c r="C29" s="210"/>
      <c r="D29" s="210"/>
      <c r="E29" s="210"/>
      <c r="F29" s="9">
        <f>SUM(F28:F28)</f>
        <v>0</v>
      </c>
    </row>
    <row r="32" spans="1:6" x14ac:dyDescent="0.2">
      <c r="B32" s="191"/>
      <c r="C32" s="191"/>
      <c r="D32" s="191"/>
      <c r="E32" s="191"/>
    </row>
    <row r="33" spans="2:5" x14ac:dyDescent="0.2">
      <c r="B33" s="192" t="s">
        <v>116</v>
      </c>
      <c r="C33" s="192"/>
      <c r="D33" s="192"/>
      <c r="E33" s="192"/>
    </row>
  </sheetData>
  <sheetProtection algorithmName="SHA-512" hashValue="1NQq/g69dn0UxG1TSA6zQAjq/1XCpzhdxxd5R5D9fOp9747Isj4GUWVPxeFKhY4T0ZfMQgf/XvmUbKBF0Pujww==" saltValue="ih4QT6FOEfHkeyNFRqJLdA==" spinCount="100000" sheet="1" selectLockedCells="1"/>
  <mergeCells count="29">
    <mergeCell ref="A24:E24"/>
    <mergeCell ref="A1:F1"/>
    <mergeCell ref="A3:F3"/>
    <mergeCell ref="A11:D11"/>
    <mergeCell ref="E11:F11"/>
    <mergeCell ref="A12:D12"/>
    <mergeCell ref="E12:F12"/>
    <mergeCell ref="A5:F5"/>
    <mergeCell ref="B6:F6"/>
    <mergeCell ref="B7:D7"/>
    <mergeCell ref="B8:F8"/>
    <mergeCell ref="B9:C9"/>
    <mergeCell ref="E9:F9"/>
    <mergeCell ref="B32:E32"/>
    <mergeCell ref="B33:E33"/>
    <mergeCell ref="A17:F17"/>
    <mergeCell ref="A13:D13"/>
    <mergeCell ref="E13:F13"/>
    <mergeCell ref="A14:D14"/>
    <mergeCell ref="E14:F14"/>
    <mergeCell ref="A16:F16"/>
    <mergeCell ref="A26:F26"/>
    <mergeCell ref="A27:C27"/>
    <mergeCell ref="A28:C28"/>
    <mergeCell ref="A29:E29"/>
    <mergeCell ref="A20:F20"/>
    <mergeCell ref="A21:C21"/>
    <mergeCell ref="A22:C22"/>
    <mergeCell ref="A23:C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COMPOSIÇÃO MAO-DE-OBRA</vt:lpstr>
      <vt:lpstr>COMPOSIÇÃO FERRAMENTAS E EQUIPA</vt:lpstr>
      <vt:lpstr>QUADRO DEMONST.GERAL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</dc:creator>
  <cp:lastModifiedBy>Compras</cp:lastModifiedBy>
  <cp:lastPrinted>2018-02-21T13:32:43Z</cp:lastPrinted>
  <dcterms:created xsi:type="dcterms:W3CDTF">2018-02-20T17:59:19Z</dcterms:created>
  <dcterms:modified xsi:type="dcterms:W3CDTF">2018-03-09T18:52:29Z</dcterms:modified>
</cp:coreProperties>
</file>